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90" yWindow="45" windowWidth="13245" windowHeight="8040"/>
  </bookViews>
  <sheets>
    <sheet name="PP" sheetId="9" r:id="rId1"/>
  </sheets>
  <definedNames>
    <definedName name="_xlnm._FilterDatabase" localSheetId="0" hidden="1">PP!$A$1:$A$599</definedName>
    <definedName name="_xlnm.Print_Titles" localSheetId="0">PP!$9:$9</definedName>
    <definedName name="_xlnm.Print_Area" localSheetId="0">PP!$A$1:$G$563</definedName>
  </definedNames>
  <calcPr calcId="124519"/>
</workbook>
</file>

<file path=xl/calcChain.xml><?xml version="1.0" encoding="utf-8"?>
<calcChain xmlns="http://schemas.openxmlformats.org/spreadsheetml/2006/main">
  <c r="G520" i="9"/>
  <c r="G521"/>
  <c r="G11" l="1"/>
  <c r="G12"/>
  <c r="G13"/>
  <c r="G14"/>
  <c r="G16"/>
  <c r="G17"/>
  <c r="G18"/>
  <c r="G19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1"/>
  <c r="G512"/>
  <c r="G513"/>
  <c r="G514"/>
  <c r="G515"/>
  <c r="G516"/>
  <c r="G517"/>
  <c r="G518"/>
  <c r="F10"/>
  <c r="G10" s="1"/>
  <c r="E325"/>
  <c r="G325" s="1"/>
  <c r="E519"/>
  <c r="G519" s="1"/>
  <c r="F510"/>
  <c r="G510" s="1"/>
  <c r="F473"/>
  <c r="G473" s="1"/>
  <c r="F90"/>
  <c r="G90" s="1"/>
  <c r="F20"/>
  <c r="G20" s="1"/>
  <c r="F15"/>
  <c r="G15" s="1"/>
</calcChain>
</file>

<file path=xl/sharedStrings.xml><?xml version="1.0" encoding="utf-8"?>
<sst xmlns="http://schemas.openxmlformats.org/spreadsheetml/2006/main" count="1554" uniqueCount="435">
  <si>
    <t>Программные мероприятия</t>
  </si>
  <si>
    <t/>
  </si>
  <si>
    <t>1.1.</t>
  </si>
  <si>
    <t>Муниципальная программа "Развитие предпринимательства в ЗАТО Северск"</t>
  </si>
  <si>
    <t>3000000000</t>
  </si>
  <si>
    <t xml:space="preserve"> </t>
  </si>
  <si>
    <t>Подпрограмма "Создание и развитие инфраструктуры поддержки предпринимательства в ЗАТО Северск Томской области"</t>
  </si>
  <si>
    <t>3010000000</t>
  </si>
  <si>
    <t>Основное мероприятие: предоставление субсидий на текущую деятельность инфраструктуры поддержки малого и среднего предпринимательства</t>
  </si>
  <si>
    <t>3014100000</t>
  </si>
  <si>
    <t xml:space="preserve"> Администрация ЗАТО Северск</t>
  </si>
  <si>
    <t xml:space="preserve">  за счет средств местного бюджета</t>
  </si>
  <si>
    <t>1</t>
  </si>
  <si>
    <t xml:space="preserve">  за счет средств областного бюджета</t>
  </si>
  <si>
    <t>Подпрограмма "Финансовая, имущественная поддержка деятельности субъектов малого и среднего предпринимательства и организаций инфраструктуры поддержки предпринимательства, информационная и консультационная поддержка субъектов малого и среднего предпринимательства, развитие молодежного предпринимательства"</t>
  </si>
  <si>
    <t>3020000000</t>
  </si>
  <si>
    <t>Основное мероприятие: предоставление финансовой поддержки субъектам малого и среднего предпринимательства ЗАТО Северск</t>
  </si>
  <si>
    <t>3024100000</t>
  </si>
  <si>
    <t>Основное мероприятие: участие в региональном проекте "Акселерация субъектов малого и среднего предпринимательства"</t>
  </si>
  <si>
    <t>302I500000</t>
  </si>
  <si>
    <t xml:space="preserve">  за счет средств федерального бюджета</t>
  </si>
  <si>
    <t>Подпрограмма "Создание общественной (социальной) среды, благоприятной для развития бизнеса"</t>
  </si>
  <si>
    <t>3030000000</t>
  </si>
  <si>
    <t>Основное мероприятие: создание условий для развития территории опережающего социально-экономического развития "Северск"</t>
  </si>
  <si>
    <t>3034200000</t>
  </si>
  <si>
    <t xml:space="preserve"> Управление имущественных отношений Администрации ЗАТО Северск</t>
  </si>
  <si>
    <t>Подпрограмма "Повышение доступности финансовых ресурсов для субъектов предпринимательской деятельности"</t>
  </si>
  <si>
    <t>3040000000</t>
  </si>
  <si>
    <t>Основное мероприятие: предоставление субсидии Фонду "Микрокредитная компания фонд развития малого и среднего предпринимательства ЗАТО Северск" на пополнение фондов на выдачу микрозаймов</t>
  </si>
  <si>
    <t>3044100000</t>
  </si>
  <si>
    <t>1.2.</t>
  </si>
  <si>
    <t>Муниципальная программа "Развитие физической культуры и спорта в ЗАТО Северск"</t>
  </si>
  <si>
    <t>3100000000</t>
  </si>
  <si>
    <t>Подпрограмма "Развитие  физической культуры и массового спорта"</t>
  </si>
  <si>
    <t>3110000000</t>
  </si>
  <si>
    <t>Ведомственная целевая программа "Обеспечение условий для организации проведения официальных физкультурных и спортивных мероприятий, повышение эффективности пропаганды физической культуры и спорта"</t>
  </si>
  <si>
    <t>3112100000</t>
  </si>
  <si>
    <t xml:space="preserve"> УМСП ФКиС Администрации ЗАТО Северск</t>
  </si>
  <si>
    <t>Основное  мероприятие: строительство, приобретение, реконструкция и капитальный ремонт  объектов спортивного назначения</t>
  </si>
  <si>
    <t>3114100000</t>
  </si>
  <si>
    <t xml:space="preserve"> Управление капитального строительства Администрации ЗАТО Северск</t>
  </si>
  <si>
    <t>Основное мероприятие: участие в региональном проекте "Спорт - норма жизни"</t>
  </si>
  <si>
    <t>311P500000</t>
  </si>
  <si>
    <t>Подпрограмма "Развитие системы подготовки спортивного резерва"</t>
  </si>
  <si>
    <t>3120000000</t>
  </si>
  <si>
    <t>Ведомственная целевая программа  "Организация предоставления дополнительного образования детей в учреждениях физкультурно-спортивной направленности"</t>
  </si>
  <si>
    <t>3122100000</t>
  </si>
  <si>
    <t>Ведомственная целевая программа "Обеспечение спортивных сборных команд ЗАТО Северск, реализация мероприятий, направленная на социальную поддержку спортсменов и их тренеров"</t>
  </si>
  <si>
    <t>3122200000</t>
  </si>
  <si>
    <t>Подпрограмма "Развитие детско-юношеского и массового хоккея"</t>
  </si>
  <si>
    <t>3130000000</t>
  </si>
  <si>
    <t>Ведомственная целевая программа  "Развитие детско-юношеского и массового хоккея в ЗАТО Северск"</t>
  </si>
  <si>
    <t>3132100000</t>
  </si>
  <si>
    <t>1.3.</t>
  </si>
  <si>
    <t>Муниципальная программа "Молодежная политика в ЗАТО Северск"</t>
  </si>
  <si>
    <t>3200000000</t>
  </si>
  <si>
    <t>Подпрограмма "Молодежь ЗАТО Северск"</t>
  </si>
  <si>
    <t>3210000000</t>
  </si>
  <si>
    <t>Ведомственная целевая программа "Реализация молодежной политики ЗАТО Северск"</t>
  </si>
  <si>
    <t>3212100000</t>
  </si>
  <si>
    <t>Основное мероприятие: обеспечение временной занятости и трудоустройства несовершеннолетних в возрасте от 14 до 18 лет в свободное от учебы время, содействие развитию молодежных трудовых отрядов</t>
  </si>
  <si>
    <t>3214100000</t>
  </si>
  <si>
    <t>Подпрограмма "Семейная политика ЗАТО Северск"</t>
  </si>
  <si>
    <t>3220000000</t>
  </si>
  <si>
    <t>Основное мероприятие: обеспечение отдыха и оздоровления детей ЗАТО Северск</t>
  </si>
  <si>
    <t>3224100000</t>
  </si>
  <si>
    <t xml:space="preserve"> Управление образования Администрации ЗАТО Северск</t>
  </si>
  <si>
    <t>Подпрограмма "Обеспечение жильем молодых семей ЗАТО Северск"</t>
  </si>
  <si>
    <t>3230000000</t>
  </si>
  <si>
    <t>Основное мероприятие: выдача молодым семьям в установленном порядке социальных выплат на приобретение (строительство) жилья</t>
  </si>
  <si>
    <t>3234100000</t>
  </si>
  <si>
    <t>Обеспечивающая подпрограмма</t>
  </si>
  <si>
    <t>3240000000</t>
  </si>
  <si>
    <t>1.4.</t>
  </si>
  <si>
    <t>Муниципальная программа "Развитие культуры и туризма в ЗАТО Северск"</t>
  </si>
  <si>
    <t>3300000000</t>
  </si>
  <si>
    <t>Подпрограмма "Развитие культуры в ЗАТО Северск"</t>
  </si>
  <si>
    <t>3310000000</t>
  </si>
  <si>
    <t>Ведомственная целевая программа "Создание условий для организации досуга и обеспечения населения ЗАТО Северск услугами организаций культуры"</t>
  </si>
  <si>
    <t>3312100000</t>
  </si>
  <si>
    <t xml:space="preserve"> Управление культуры Администрации ЗАТО Северск</t>
  </si>
  <si>
    <t>Ведомственная целевая программа "Организация предоставления дополнительного образования художественно-эстетической направленности"</t>
  </si>
  <si>
    <t>3312200000</t>
  </si>
  <si>
    <t>Основное мероприятие: организация мероприятий, направленных на развитие материально-технической базы учреждений дополнительного образования</t>
  </si>
  <si>
    <t>3314100000</t>
  </si>
  <si>
    <t>Основное мероприятие: организация мероприятий, направленных на развитие материально-технической базы учреждений культуры</t>
  </si>
  <si>
    <t>3314200000</t>
  </si>
  <si>
    <t>Основное мероприятие: организация и проведение культурно-массовых и творческих мероприятий</t>
  </si>
  <si>
    <t>3314300000</t>
  </si>
  <si>
    <t>Основное мероприятие: организация мероприятий, направленных на поддержку творческой деятельности муниципальных учреждений культуры, их работников и иных организаций в сфере культуры</t>
  </si>
  <si>
    <t>3314400000</t>
  </si>
  <si>
    <t>Основное мероприятие: участие в региональном проекте «Культурная среда»</t>
  </si>
  <si>
    <t>331A100000</t>
  </si>
  <si>
    <t>Подпрограмма "Развитие внутреннего и въездного туризма на территории ЗАТО Северск"</t>
  </si>
  <si>
    <t>3320000000</t>
  </si>
  <si>
    <t>Основное мероприятие: создание условий для развития туризма и поддержка приоритетных направлений туризма</t>
  </si>
  <si>
    <t>3324300000</t>
  </si>
  <si>
    <t>3330000000</t>
  </si>
  <si>
    <t>1.5.</t>
  </si>
  <si>
    <t>Муниципальная программа "Развитие образования в ЗАТО Северск"</t>
  </si>
  <si>
    <t>3400000000</t>
  </si>
  <si>
    <t>Подпрограмма "Развитие инфраструктуры образования ЗАТО Северск"</t>
  </si>
  <si>
    <t>3410000000</t>
  </si>
  <si>
    <t>Основное мероприятие: капитальный ремонт, выполнение ПИР и реконструкция в дошкольных образовательных организациях, приобретение в муниципальную собственность вновь построенного объекта дошкольной образовательной организации</t>
  </si>
  <si>
    <t>3414100000</t>
  </si>
  <si>
    <t>Основное мероприятие: устройство новых малых архитектурных форм в дошкольных образовательных организациях ЗАТО Северск</t>
  </si>
  <si>
    <t>3414400000</t>
  </si>
  <si>
    <t>Основное мероприятие: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</si>
  <si>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3414800000</t>
  </si>
  <si>
    <t>Основное мероприятие: участие в региональном проекте "Кадры для цифровой экономики"</t>
  </si>
  <si>
    <t>341D300000</t>
  </si>
  <si>
    <t>Основное мероприятие: участие в региональном проекте "Цифровая образовательная среда"</t>
  </si>
  <si>
    <t>341E400000</t>
  </si>
  <si>
    <t>Подпрограмма "Развитие системы выявления, сопровождения и поддержки одаренных детей"</t>
  </si>
  <si>
    <t>3430000000</t>
  </si>
  <si>
    <t>Основное мероприятие: выявление, сопровождение и поддержка одаренных детей</t>
  </si>
  <si>
    <t>3434100000</t>
  </si>
  <si>
    <t>Основное мероприятие: адресная поддержка одаренных детей</t>
  </si>
  <si>
    <t>3434300000</t>
  </si>
  <si>
    <t>Подпрограмма "Педагогические кадры"</t>
  </si>
  <si>
    <t>3440000000</t>
  </si>
  <si>
    <t>Основное мероприятие: проведение мероприятий, направленных на повышение профессионального мастерства, мотивации, рост творческой активности педагогических работников и кадрового резерва</t>
  </si>
  <si>
    <t>3444200000</t>
  </si>
  <si>
    <t>Подпрограмма "Организация деятельности образовательных организаций ЗАТО Северск, организация работы по развитию форм жизнеустройства детей-сирот и детей, оставшихся без попечения родителей"</t>
  </si>
  <si>
    <t>3450000000</t>
  </si>
  <si>
    <t>Ведомственная целевая программа "Организация деятельности дошкольных образовательных организаций ЗАТО Северск"</t>
  </si>
  <si>
    <t>3452100000</t>
  </si>
  <si>
    <t>Ведомственная целевая программа "Организация деятельности общеобразовательных организаций и организации дополнительного образования детей ЗАТО Северск"</t>
  </si>
  <si>
    <t>3452200000</t>
  </si>
  <si>
    <t>Подпрограмма "Организация деятельности Муниципального автономного учреждения ЗАТО Северск "Ресурсный центр образования" и Муниципального казенного учреждения ЗАТО Северск "Централизованная бухгалтерия образовательных учреждений"</t>
  </si>
  <si>
    <t>3460000000</t>
  </si>
  <si>
    <t>Ведомственная целевая программа "Организация деятельности Муниципального автономного учреждения ЗАТО Северск "Ресурсный центр образования"</t>
  </si>
  <si>
    <t>3462100000</t>
  </si>
  <si>
    <t>Ведомственная целевая программа "Организация деятельности Муниципального казенного учреждения ЗАТО Северск "Централизованная бухгалтерия образовательных учреждений"</t>
  </si>
  <si>
    <t>3462200000</t>
  </si>
  <si>
    <t>3470000000</t>
  </si>
  <si>
    <t>1.6.</t>
  </si>
  <si>
    <t>Муниципальная программа "Социальная поддержка населения ЗАТО Северск"</t>
  </si>
  <si>
    <t>3500000000</t>
  </si>
  <si>
    <t>Подпрограмма "Предоставление дополнительных мер социальной поддержки отдельным категориям граждан ЗАТО Северск"</t>
  </si>
  <si>
    <t>3510000000</t>
  </si>
  <si>
    <t>Основное мероприятие: улучшение социального положения населения ЗАТО Северск</t>
  </si>
  <si>
    <t>3514100000</t>
  </si>
  <si>
    <t>Подпрограмма "Поддержка общественных объединений и садоводческих обществ ЗАТО Северск"</t>
  </si>
  <si>
    <t>3520000000</t>
  </si>
  <si>
    <t>Основное мероприятие: оказание финансовой и имущественной поддержки общественным объединениям и садоводческим обществам ЗАТО Северск</t>
  </si>
  <si>
    <t>3524100000</t>
  </si>
  <si>
    <t>Подпрограмма "Опека детей-сирот и детей, оставшихся без попечения родителей"</t>
  </si>
  <si>
    <t>3540000000</t>
  </si>
  <si>
    <t>Основное мероприятие: осуществление социальной поддержки в отношении детей-сирот и детей, оставшихся без попечения родителей, а также лиц из числа детей-сирот и детей, оставшихся без попечения родителей</t>
  </si>
  <si>
    <t>3544100000</t>
  </si>
  <si>
    <t>Основное мероприятие: обеспечение жильем детей-сирот и детей, оставшихся без попечения родителей, и проведение ремонта жилых помещений, принадлежащих детям-сиротам и детям, оставшимся без попечения родителей</t>
  </si>
  <si>
    <t>3544200000</t>
  </si>
  <si>
    <t xml:space="preserve"> УЖКХ ТиС</t>
  </si>
  <si>
    <t>1.7.</t>
  </si>
  <si>
    <t>Муниципальная программа "Улучшение качественного состояния объектов улично-дорожной сети, благоустройства и озеленения территории г.Северска"</t>
  </si>
  <si>
    <t>3600000000</t>
  </si>
  <si>
    <t>Подпрограмма "Улучшение качественного состояния объектов улично-дорожной сети"</t>
  </si>
  <si>
    <t>3610000000</t>
  </si>
  <si>
    <t>Ведомственная целевая программа "Капитальный ремонт и ремонт объектов улично-дорожной сети"</t>
  </si>
  <si>
    <t>3612100000</t>
  </si>
  <si>
    <t>Основное мероприятие: участие в региональном проекте «Дорожная сеть»</t>
  </si>
  <si>
    <t>361R100000</t>
  </si>
  <si>
    <t>Подпрограмма "Содержание зеленых насаждений"</t>
  </si>
  <si>
    <t>3620000000</t>
  </si>
  <si>
    <t>Ведомственная целевая программа "Ликвидация старовозрастных, переросших зеленых насаждений"</t>
  </si>
  <si>
    <t>3622100000</t>
  </si>
  <si>
    <t>Ведомственная целевая программа "Обеспечение устойчивого воспроизводства зеленого фонда"</t>
  </si>
  <si>
    <t>3622200000</t>
  </si>
  <si>
    <t>Ведомственная целевая программа "Поддержание объектов озеленения в нормативном и эстетически привлекательном состоянии"</t>
  </si>
  <si>
    <t>3622300000</t>
  </si>
  <si>
    <t>Подпрограмма "Создание комфортной среды в местах массового посещения"</t>
  </si>
  <si>
    <t>3630000000</t>
  </si>
  <si>
    <t>Основное мероприятие: строительство, реконструкция и капитальный ремонт объектов благоустройства и транспортной инфраструктуры</t>
  </si>
  <si>
    <t>3634200000</t>
  </si>
  <si>
    <t>Подпрограмма "Организация гостевых стоянок автотранспорта и расширение внутриквартальных проездов на внутридворовых территориях"</t>
  </si>
  <si>
    <t>3650000000</t>
  </si>
  <si>
    <t>Основное мероприятие: увеличение количества кварталов с обустроенной инфраструктурой</t>
  </si>
  <si>
    <t>3654100000</t>
  </si>
  <si>
    <t>Подпрограмма "Текущее содержание и ремонт объектов улично-дорожной сети и внешнего благоустройства"</t>
  </si>
  <si>
    <t>3660000000</t>
  </si>
  <si>
    <t>Ведомственная целевая программа "Организация мероприятий по текущему содержанию и ремонту  объектов улично-дорожной сети и внешнего благоустройства"</t>
  </si>
  <si>
    <t>3662100000</t>
  </si>
  <si>
    <t>Ведомственная целевая программа "Обеспечение комфортных и безопасных условий для проживания и жизнедеятельности населения"</t>
  </si>
  <si>
    <t>3662200000</t>
  </si>
  <si>
    <t>Ведомственная целевая программа "Обеспечение контроля над качеством выполнения работ по ремонту и содержанию объектов улично-дорожной сети, благоустройства, озеленения и транспортного обслуживания"</t>
  </si>
  <si>
    <t>3662300000</t>
  </si>
  <si>
    <t>Обеспечивающая подпрограмма Управления жилищно-коммунального хозяйства, транспорта и связи</t>
  </si>
  <si>
    <t>3670000000</t>
  </si>
  <si>
    <t>Обеспечивающая подпрограмма Управления капитального строительства</t>
  </si>
  <si>
    <t>3680000000</t>
  </si>
  <si>
    <t>Подпрограмма "Транспортное обслуживание населения в границах ЗАТО Северск"</t>
  </si>
  <si>
    <t>3690000000</t>
  </si>
  <si>
    <t>Ведомственная целевая программа "Организация транспортного обслуживания населения ЗАТО Северск автомобильным транспортом по муниципальным маршрутам регулярных перевозок"</t>
  </si>
  <si>
    <t>3692100000</t>
  </si>
  <si>
    <t>1.8.</t>
  </si>
  <si>
    <t>Муниципальная программа "Повышение энергоэффективности в ЗАТО Северск"</t>
  </si>
  <si>
    <t>3700000000</t>
  </si>
  <si>
    <t>Подпрограмма "Энергосбережение в жилищном фонде"</t>
  </si>
  <si>
    <t>3720000000</t>
  </si>
  <si>
    <t>Основное мероприятие: установка приборов учета потребления коммунальных ресурсов и реализация энергосберегающих мероприятий в жилищном фонде</t>
  </si>
  <si>
    <t>3724100000</t>
  </si>
  <si>
    <t>Подпрограмма "Энергосбережение в коммунальной сфере и благоустройстве"</t>
  </si>
  <si>
    <t>3730000000</t>
  </si>
  <si>
    <t>Ведомственная целевая программа "Организация уличного освещения и текущего содержания электрооборудования объектов благоустройства и объектов дорожного обустройства ЗАТО Северск"</t>
  </si>
  <si>
    <t>3732100000</t>
  </si>
  <si>
    <t>Основное мероприятие: технические мероприятия направленные на снижение потерь и потребление энергоресурсов при транспортировке теплоносителя, и снижения потерь воды и повышение надежности и безопасности водоснабжения и водоотведения</t>
  </si>
  <si>
    <t>3734100000</t>
  </si>
  <si>
    <t>Основное мероприятие: модернизация уличного освещения, освещение пешеходных переходов, праздничная иллюминация, архитектурное освещение объектов городской среды</t>
  </si>
  <si>
    <t>3734200000</t>
  </si>
  <si>
    <t>Подпрограмма "Развитие газоснабжения и газификации территории ЗАТО Северск"</t>
  </si>
  <si>
    <t>3750000000</t>
  </si>
  <si>
    <t>Разработка схемы газоснабжения и газификации территории ЗАТО Северск</t>
  </si>
  <si>
    <t>3754100000</t>
  </si>
  <si>
    <t>Основное мероприятие: строительство объектов муниципальной собственности в сфере газификации</t>
  </si>
  <si>
    <t>3754200000</t>
  </si>
  <si>
    <t>1.9.</t>
  </si>
  <si>
    <t>Муниципальная программа "Обеспечение доступным и комфортным жильем граждан ЗАТО Северск"</t>
  </si>
  <si>
    <t>3800000000</t>
  </si>
  <si>
    <t>Подпрограмма "Строительство (приобретение) жилья и ликвидация аварийного жилищного фонда в ЗАТО Северск"</t>
  </si>
  <si>
    <t>3810000000</t>
  </si>
  <si>
    <t>Ведомственная целевая программа "Инструментальное обследование жилищного фонда ЗАТО Северск"</t>
  </si>
  <si>
    <t>3812100000</t>
  </si>
  <si>
    <t>Основное мероприятие: реализация проекта "Губернаторская ипотека" на территории Томской области"</t>
  </si>
  <si>
    <t>3814300000</t>
  </si>
  <si>
    <t>Основное мероприятие: оплата расходов по договорам пожизненной ренты</t>
  </si>
  <si>
    <t>3814400000</t>
  </si>
  <si>
    <t>Подпрограмма "Содержание и управление многоквартирными домами в ЗАТО Северск"</t>
  </si>
  <si>
    <t>3820000000</t>
  </si>
  <si>
    <t>Ведомственная целевая программа "Капитальный и текущий ремонт муниципального жилищного фонда в ЗАТО Северск"</t>
  </si>
  <si>
    <t>3822100000</t>
  </si>
  <si>
    <t>Ведомственная целевая программа "Содержание жилых помещений до заселения муниципального жилищного фонда ЗАТО Северск Томской области"</t>
  </si>
  <si>
    <t>3822200000</t>
  </si>
  <si>
    <t>Ведомственная целевая программа "Организация и обеспечение деятельности ТОС в ЗАТО Северск Томской области"</t>
  </si>
  <si>
    <t>3822300000</t>
  </si>
  <si>
    <t>Ведомственная целевая программа "Мероприятия по развитию и поддержке деятельности товариществ собственников жилья в ЗАТО Северск"</t>
  </si>
  <si>
    <t>3822400000</t>
  </si>
  <si>
    <t>Ведомственная целевая программа "Финансовое обеспечение капитального ремонта общего имущества в многоквартирных домах ЗАТО Северск в части муниципального жилищного фонда"</t>
  </si>
  <si>
    <t>3822500000</t>
  </si>
  <si>
    <t>Ведомственная целевая программа "Организация оценки недвижимости и регистрации права собственности на жилые помещения жилищного фонда ЗАТО Северск"</t>
  </si>
  <si>
    <t>3822600000</t>
  </si>
  <si>
    <t>Основное мероприятие: изготовление и установка пандусов и поручней в жилых домах</t>
  </si>
  <si>
    <t>3824100000</t>
  </si>
  <si>
    <t>1.10.</t>
  </si>
  <si>
    <t>Муниципальная программа "Улучшение жизнедеятельности внегородских территорий ЗАТО Северск"</t>
  </si>
  <si>
    <t>3900000000</t>
  </si>
  <si>
    <t>Подпрограмма "Содержание и ремонт улично-дорожной сети внегородских территорий ЗАТО Северск"</t>
  </si>
  <si>
    <t>3910000000</t>
  </si>
  <si>
    <t>Ведомственная целевая программа "Содержание и ремонт улично-дорожной сети внегородских территорий ЗАТО Северск"</t>
  </si>
  <si>
    <t>3912100000</t>
  </si>
  <si>
    <t xml:space="preserve"> УВГТ Администрации ЗАТО Северск</t>
  </si>
  <si>
    <t>Подпрограмма "Благоустройство внегородских территорий ЗАТО Северск"</t>
  </si>
  <si>
    <t>3920000000</t>
  </si>
  <si>
    <t>Ведомственная целевая программа "Благоустройство и повышение внешней привлекательности внегородских территорий ЗАТО Северск"</t>
  </si>
  <si>
    <t>3922100000</t>
  </si>
  <si>
    <t>Подпрограмма "Развитие субъектов малых форм хозяйствования"</t>
  </si>
  <si>
    <t>3930000000</t>
  </si>
  <si>
    <t>Ведомственная целевая программа "Оказание поддержки субъектам малых форм хозяйствования на территории ЗАТО Северск"</t>
  </si>
  <si>
    <t>3932100000</t>
  </si>
  <si>
    <t>3940000000</t>
  </si>
  <si>
    <t>Подпрограмма "Обеспечение деятельности, связанной с оказанием коммунальных услуг на внегородских территориях"</t>
  </si>
  <si>
    <t>3950000000</t>
  </si>
  <si>
    <t>Ведомственная целевая программа "Возмещение теплоснабжающим организациям затрат в связи с оказанием услуг в сфере теплоснабжения гражданам на внегородских территориях ЗАТО Северск"</t>
  </si>
  <si>
    <t>3952200000</t>
  </si>
  <si>
    <t>1.11.</t>
  </si>
  <si>
    <t>Муниципальная программа "Обеспечение безопасности населения на территории ЗАТО Северск"</t>
  </si>
  <si>
    <t>4000000000</t>
  </si>
  <si>
    <t>Подпрограмма "Профилактика преступлений и иных правонарушений на территории ЗАТО Северск"</t>
  </si>
  <si>
    <t>4010000000</t>
  </si>
  <si>
    <t>Основное мероприятие: создание условий для деятельности общественных объединений граждан правоохранительной направленности</t>
  </si>
  <si>
    <t>4014100000</t>
  </si>
  <si>
    <t xml:space="preserve"> Управление по делам защиты населения и территорий от чрезвычайных ситуаций Администрации ЗАТО Северск</t>
  </si>
  <si>
    <t>Основное мероприятие: создание условий, повышающих уровень общественной безопасности и препятствующих совершению террористических актов и иных действий экстремистского характера в муниципальных учреждениях ЗАТО Северск</t>
  </si>
  <si>
    <t>4014200000</t>
  </si>
  <si>
    <t>Подпрограмма "Обеспечение первичных мер пожарной безопасности на территории ЗАТО Северск"</t>
  </si>
  <si>
    <t>4020000000</t>
  </si>
  <si>
    <t>Основное мероприятие: организация обучения населения ЗАТО Северск в области пожарной безопасности</t>
  </si>
  <si>
    <t>4024200000</t>
  </si>
  <si>
    <t>Основное мероприятие: обеспечение пожарной безопасности в муниципальных учреждениях</t>
  </si>
  <si>
    <t>4024300000</t>
  </si>
  <si>
    <t>Основное мероприятие: обеспечение пожарной безопасности на территории ЗАТО Северск</t>
  </si>
  <si>
    <t>4024400000</t>
  </si>
  <si>
    <t>Подпрограмма  "Повышение уровня защиты населения и территории ЗАТО Северск от чрезвычайных ситуаций мирного и военного времени"</t>
  </si>
  <si>
    <t>4030000000</t>
  </si>
  <si>
    <t>Ведомственная целевая программа "Содержание объектов гражданской обороны"</t>
  </si>
  <si>
    <t>4032100000</t>
  </si>
  <si>
    <t>Ведомственная целевая программа "Обеспечение деятельности МКУ "Единая дежурно-диспетчерская служба ЗАТО Северск"</t>
  </si>
  <si>
    <t>4032200000</t>
  </si>
  <si>
    <t>Основное мероприятие: обеспечение работы по предупреждению ЧС и повышению устойчивости функционирования организаций</t>
  </si>
  <si>
    <t>4034100000</t>
  </si>
  <si>
    <t>Основное мероприятие: обеспечение безопасного пребывания людей на водных объектах, расположенных на территории ЗАТО Северск</t>
  </si>
  <si>
    <t>4034200000</t>
  </si>
  <si>
    <t>Подпрограмма  "Повышение безопасности дорожного движения на территории ЗАТО Северск"</t>
  </si>
  <si>
    <t>4040000000</t>
  </si>
  <si>
    <t>Ведомственная целевая программа "Организация мероприятий по техническому обслуживанию и текущему содержанию технических средств организации дорожного движения на территории ЗАТО Северск Томской области"</t>
  </si>
  <si>
    <t>4042100000</t>
  </si>
  <si>
    <t>Основное мероприятие: оснащение детских учреждений специализированными элементами дорожного обустройства, обучение детей в игровой форме Правилам дорожного движения</t>
  </si>
  <si>
    <t>4044200000</t>
  </si>
  <si>
    <t>Основное мероприятие: приведение объектов муниципальной собственности в соответствие требованиям нормативных стандартов в части безопасности дорожного движения</t>
  </si>
  <si>
    <t>4044300000</t>
  </si>
  <si>
    <t>4050000000</t>
  </si>
  <si>
    <t>Муниципальная программа "Охрана окружающей среды на территории ЗАТО Северск"</t>
  </si>
  <si>
    <t>4100000000</t>
  </si>
  <si>
    <t>Подпрограмма "Чистый город"</t>
  </si>
  <si>
    <t>4110000000</t>
  </si>
  <si>
    <t>Основное мероприятие: использование современных технологий при сборе, учете отходов от населения и очистка земельных участков от несанкционированных свалок</t>
  </si>
  <si>
    <t>4114100000</t>
  </si>
  <si>
    <t>Основное мероприятие: экологическое воспитание, образование и информирование населения</t>
  </si>
  <si>
    <t>4114200000</t>
  </si>
  <si>
    <t>Подпрограмма "Содержание особо охраняемой природной территории местного значения "Озерный комплекс пос.Самусь ЗАТО Северск"</t>
  </si>
  <si>
    <t>4120000000</t>
  </si>
  <si>
    <t>Основное мероприятие: обследование состояния природных объектов ООПТ</t>
  </si>
  <si>
    <t>4124100000</t>
  </si>
  <si>
    <t>Основное мероприятие: содержание рекреационной зоны ООПТ</t>
  </si>
  <si>
    <t>4124200000</t>
  </si>
  <si>
    <t>Основное мероприятие: организация охраны ООПТ и повышение информированности населения о правилах поведения на территории ООПТ</t>
  </si>
  <si>
    <t>4124300000</t>
  </si>
  <si>
    <t>Муниципальная программа "Эффективное управление муниципальными финансами ЗАТО Северск"</t>
  </si>
  <si>
    <t>4200000000</t>
  </si>
  <si>
    <t xml:space="preserve"> Финансовое управление Администрации ЗАТО Северск</t>
  </si>
  <si>
    <t>Подпрограмма "Повышение качества и уровня автоматизации бюджетного процесса в ЗАТО Северск"</t>
  </si>
  <si>
    <t>4220000000</t>
  </si>
  <si>
    <t>Ведомственная целевая программа "Совершенствование информационно-технического сопровождения бюджетного процесса на территории ЗАТО Северск"</t>
  </si>
  <si>
    <t>4222100000</t>
  </si>
  <si>
    <t>Подпрограмма "Обеспечение устойчивости бюджета ЗАТО Северск"</t>
  </si>
  <si>
    <t>4230000000</t>
  </si>
  <si>
    <t>Ведомственная целевая программа "Эффективное управление муниципальным долгом ЗАТО Северск"</t>
  </si>
  <si>
    <t>4232100000</t>
  </si>
  <si>
    <t>4240000000</t>
  </si>
  <si>
    <t>1.14.</t>
  </si>
  <si>
    <t>Муниципальная программа "Эффективное управление муниципальным имуществом ЗАТО Северск"</t>
  </si>
  <si>
    <t>4300000000</t>
  </si>
  <si>
    <t>Подпрограмма "Признание прав и регулирование отношений по муниципальной собственности ЗАТО Северск, оценка рыночной стоимости имущества ЗАТО Северск"</t>
  </si>
  <si>
    <t>4310000000</t>
  </si>
  <si>
    <t>Ведомственная целевая программа "Организация учета объектов недвижимого и движимого имущества ЗАТО Северск, в том числе признанных бесхозяйными, в Реестре муниципального имущества ЗАТО Северск"</t>
  </si>
  <si>
    <t>4312100000</t>
  </si>
  <si>
    <t>Подпрограмма "Управление земельными ресурсами на территории ЗАТО Северск"</t>
  </si>
  <si>
    <t>4320000000</t>
  </si>
  <si>
    <t>Ведомственная целевая программа "Эффективное управление земельными ресурсами на территории ЗАТО Северск"</t>
  </si>
  <si>
    <t>4322100000</t>
  </si>
  <si>
    <t>Подпрограмма "Содержание, обслуживание, строительство, реконструкция и капитальный ремонт муниципального имущества ЗАТО Северск и общего имущества в многоквартирных домах"</t>
  </si>
  <si>
    <t>4330000000</t>
  </si>
  <si>
    <t>Ведомственная целевая программа "Организация деятельности по заключению муниципальных контрактов по закупке товаров, работ и услуг по содержанию и обслуживанию временно не используемого имущества муниципальной казны ЗАТО Северск и заключению договоров на обслуживание и содержание общего имущества многоквартирных домов"</t>
  </si>
  <si>
    <t>4332100000</t>
  </si>
  <si>
    <t>Ведомственная целевая программа "Капитальный ремонт нежилых объектов административно-хозяйственного назначения"</t>
  </si>
  <si>
    <t>4332200000</t>
  </si>
  <si>
    <t>Подпрограмма  "Обеспечение устойчивого управления лесами ЗАТО Северск"</t>
  </si>
  <si>
    <t>4350000000</t>
  </si>
  <si>
    <t>Ведомственная целевая программа "Обеспечение деятельности МКУ "Лесничество  ЗАТО Северск"</t>
  </si>
  <si>
    <t>4352100000</t>
  </si>
  <si>
    <t>Ведомственная целевая программа "Организация лесохозяйственных мероприятий"</t>
  </si>
  <si>
    <t>4352200000</t>
  </si>
  <si>
    <t>4360000000</t>
  </si>
  <si>
    <t>1.15.</t>
  </si>
  <si>
    <t>Муниципальная программа "Профилактика алкоголизма, наркомании, токсикомании и ВИЧ-инфекции"</t>
  </si>
  <si>
    <t>4400000000</t>
  </si>
  <si>
    <t>Подпрограмма "Cовершенствование форм и методов профилактики злоупотребления спиртными напитками и психоактивными веществами"</t>
  </si>
  <si>
    <t>4410000000</t>
  </si>
  <si>
    <t>Основное мероприятие: проведение мероприятий, пропагандирующих здоровый образ жизни</t>
  </si>
  <si>
    <t>4414100000</t>
  </si>
  <si>
    <t>Основное мероприятие: проведение семинаров-тренингов, сборов с родителями, волонтерами и другими категориями населения</t>
  </si>
  <si>
    <t>4414200000</t>
  </si>
  <si>
    <t>Подпрограмма "Информационное обеспечение в профилактике злоупотребления спиртными напитками, психотропными веществами и распространения ВИЧ-инфекции"</t>
  </si>
  <si>
    <t>4430000000</t>
  </si>
  <si>
    <t>Основное мероприятие: публикация в средствах массовой информации статей и рубрик, размещение  роликов антинаркотической направленности</t>
  </si>
  <si>
    <t>4434100000</t>
  </si>
  <si>
    <t>1.16.</t>
  </si>
  <si>
    <t>Муниципальная программа "Формирование современной городской среды ЗАТО Северск"</t>
  </si>
  <si>
    <t>4500000000</t>
  </si>
  <si>
    <t>Подпрограмма "Благоустройство дворовых территорий"</t>
  </si>
  <si>
    <t>4510000000</t>
  </si>
  <si>
    <t>Основное мероприятие: благоустройство дворовых территорий в соответствии с рейтинговым перечнем</t>
  </si>
  <si>
    <t>4514100000</t>
  </si>
  <si>
    <t>Основное мероприятие: участие в региональном проекте «Формирование комфортной городской среды»</t>
  </si>
  <si>
    <t>451F200000</t>
  </si>
  <si>
    <t>Подпрограмма "Благоустройство общественных пространств"</t>
  </si>
  <si>
    <t>4520000000</t>
  </si>
  <si>
    <t>Основное мероприятие: организация рейтингового голосования по отбору общественных территорий, подлежащих благоустройству</t>
  </si>
  <si>
    <t>4524200000</t>
  </si>
  <si>
    <t>Основное мероприятие: выполнение работ по благоустройству общественных пространств, включая участие в региональном проекте «Формирование комфортной городской среды»</t>
  </si>
  <si>
    <t>452F200000</t>
  </si>
  <si>
    <t>1.17.</t>
  </si>
  <si>
    <t>Муниципальная программа "Развитие информационного общества ЗАТО Северск"</t>
  </si>
  <si>
    <t>4600000000</t>
  </si>
  <si>
    <t>Подпрограмма "Информационная инфраструктура в ЗАТО Северск"</t>
  </si>
  <si>
    <t>4610000000</t>
  </si>
  <si>
    <t>Основное мероприятие: формирование инфраструктуры муниципальной информационной системы на базе муниципального центра обработки данных ЗАТО Северск</t>
  </si>
  <si>
    <t>4614100000</t>
  </si>
  <si>
    <t>Подпрограмма "Информационная безопасность в ЗАТО Северск"</t>
  </si>
  <si>
    <t>4620000000</t>
  </si>
  <si>
    <t>Основное мероприятие: комплекс мероприятий, направленных на модернизацию защищенной информационной инфраструктуры ОМСУ и муниципальных организаций ЗАТО Северск, в том числе мероприятия по выявлению и устранению несоответствий требованиям регуляторов по информационной безопасности</t>
  </si>
  <si>
    <t>4624200000</t>
  </si>
  <si>
    <t>Подпрограмма "Эффективное управление с использованием информационно-телекоммуникационных технологий в ЗАТО Северск"</t>
  </si>
  <si>
    <t>4630000000</t>
  </si>
  <si>
    <t>Основное мероприятие: комплекс мероприятий, направленных на создание интеллектуальной многоуровневой информационной системы управления безопасностью муниципального образования за счет прогнозирования, реагирования, мониторинга</t>
  </si>
  <si>
    <t>4634100000</t>
  </si>
  <si>
    <t>Основное мероприятие: комплекс мероприятий по обеспечению доступности гражданам ЗАТО Северск большинства массовых социально-значимых муниципальных услуг и сервисов, в том числе предоставляемых исключительно в цифровом виде, без необходимости личного посещения органов местного самоуправления</t>
  </si>
  <si>
    <t>4634300000</t>
  </si>
  <si>
    <t>Подпрограмма "Информатизация в социальной и экономической сферах ЗАТО Северск"</t>
  </si>
  <si>
    <t>4640000000</t>
  </si>
  <si>
    <t>Основное мероприятие: автоматизация социально-экономической сферы деятельности муниципального образования ЗАТО Северск</t>
  </si>
  <si>
    <t>4644100000</t>
  </si>
  <si>
    <t>1.18.</t>
  </si>
  <si>
    <t>Программа "Комплексное развитие систем коммунальной и инженерной инфраструктуры ЗАТО Северск" на 2013 год и на перспективу до 2035 года</t>
  </si>
  <si>
    <t>8000000000</t>
  </si>
  <si>
    <t>Инвестиционные проекты по развитию электрических сетей на территории ЗАТО Северск</t>
  </si>
  <si>
    <t>8004100000</t>
  </si>
  <si>
    <t>Инвестиционные проекты по развитию системы водоснабжения на территории ЗАТО Северск</t>
  </si>
  <si>
    <t>8004300000</t>
  </si>
  <si>
    <t>Инвестиционные проекты по развитию системы утилизации (захоронения) твердых бытовых отходов на территории ЗАТО Северск</t>
  </si>
  <si>
    <t>8004500000</t>
  </si>
  <si>
    <t>ВСЕГО:</t>
  </si>
  <si>
    <t>Чумакова Светлана Анатольевна</t>
  </si>
  <si>
    <t>77 38 58</t>
  </si>
  <si>
    <t>к Решению Думы ЗАТО Северск</t>
  </si>
  <si>
    <t>№</t>
  </si>
  <si>
    <t>Наименование</t>
  </si>
  <si>
    <t>Целевая статья</t>
  </si>
  <si>
    <t>Утверждено</t>
  </si>
  <si>
    <t>2</t>
  </si>
  <si>
    <t>3</t>
  </si>
  <si>
    <t>4</t>
  </si>
  <si>
    <t>5</t>
  </si>
  <si>
    <t>6</t>
  </si>
  <si>
    <t>2000000081</t>
  </si>
  <si>
    <t>Исполнено</t>
  </si>
  <si>
    <t>Процент исполнения</t>
  </si>
  <si>
    <t>Отчет о расходах бюджета ЗАТО Северск по муниципальным программам за 2020 год</t>
  </si>
  <si>
    <t>Приложение 12</t>
  </si>
  <si>
    <t>(тыс.руб.)</t>
  </si>
  <si>
    <t>(%)</t>
  </si>
  <si>
    <t>1.12.</t>
  </si>
  <si>
    <t>1.13.</t>
  </si>
  <si>
    <t>29.04.2021</t>
  </si>
  <si>
    <r>
      <t>от_</t>
    </r>
    <r>
      <rPr>
        <u/>
        <sz val="12"/>
        <rFont val="Times New Roman"/>
        <family val="1"/>
        <charset val="204"/>
      </rPr>
      <t>29.04.2021</t>
    </r>
    <r>
      <rPr>
        <sz val="12"/>
        <rFont val="Times New Roman"/>
        <family val="1"/>
        <charset val="204"/>
      </rPr>
      <t>__ №___</t>
    </r>
    <r>
      <rPr>
        <u/>
        <sz val="12"/>
        <rFont val="Times New Roman"/>
        <family val="1"/>
        <charset val="204"/>
      </rPr>
      <t>12/1</t>
    </r>
    <r>
      <rPr>
        <sz val="12"/>
        <rFont val="Times New Roman"/>
        <family val="1"/>
        <charset val="204"/>
      </rPr>
      <t>______</t>
    </r>
  </si>
</sst>
</file>

<file path=xl/styles.xml><?xml version="1.0" encoding="utf-8"?>
<styleSheet xmlns="http://schemas.openxmlformats.org/spreadsheetml/2006/main">
  <numFmts count="2">
    <numFmt numFmtId="164" formatCode="#,###"/>
    <numFmt numFmtId="165" formatCode="#,##0.0"/>
  </numFmts>
  <fonts count="4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49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599"/>
  <sheetViews>
    <sheetView tabSelected="1" view="pageBreakPreview" zoomScaleSheetLayoutView="100" workbookViewId="0">
      <selection activeCell="E3" sqref="E3"/>
    </sheetView>
  </sheetViews>
  <sheetFormatPr defaultColWidth="9.140625" defaultRowHeight="15.75"/>
  <cols>
    <col min="1" max="1" width="5.7109375" style="2" customWidth="1"/>
    <col min="2" max="2" width="4.7109375" style="2" customWidth="1"/>
    <col min="3" max="3" width="54.140625" style="2" customWidth="1"/>
    <col min="4" max="4" width="13.7109375" style="1" customWidth="1"/>
    <col min="5" max="5" width="15.7109375" style="1" customWidth="1"/>
    <col min="6" max="6" width="15.7109375" style="4" customWidth="1"/>
    <col min="7" max="7" width="13.85546875" style="1" customWidth="1"/>
    <col min="8" max="8" width="13.5703125" style="1" customWidth="1"/>
    <col min="9" max="17" width="9.140625" style="1"/>
    <col min="18" max="16384" width="9.140625" style="22"/>
  </cols>
  <sheetData>
    <row r="1" spans="1:17">
      <c r="A1" s="13" t="s">
        <v>424</v>
      </c>
      <c r="B1" s="13"/>
      <c r="C1" s="13"/>
      <c r="D1" s="13"/>
      <c r="E1" s="1" t="s">
        <v>428</v>
      </c>
      <c r="F1" s="21"/>
    </row>
    <row r="2" spans="1:17">
      <c r="A2" s="13"/>
      <c r="B2" s="13"/>
      <c r="C2" s="13"/>
      <c r="D2" s="13"/>
      <c r="E2" s="1" t="s">
        <v>414</v>
      </c>
    </row>
    <row r="3" spans="1:17">
      <c r="E3" s="1" t="s">
        <v>434</v>
      </c>
    </row>
    <row r="5" spans="1:17">
      <c r="A5" s="28" t="s">
        <v>427</v>
      </c>
      <c r="B5" s="29"/>
      <c r="C5" s="29"/>
      <c r="D5" s="29"/>
      <c r="E5" s="29"/>
      <c r="F5" s="29"/>
      <c r="G5" s="29"/>
    </row>
    <row r="7" spans="1:17" ht="54.75" customHeight="1">
      <c r="A7" s="44" t="s">
        <v>415</v>
      </c>
      <c r="B7" s="40" t="s">
        <v>416</v>
      </c>
      <c r="C7" s="41"/>
      <c r="D7" s="38" t="s">
        <v>417</v>
      </c>
      <c r="E7" s="8" t="s">
        <v>418</v>
      </c>
      <c r="F7" s="8" t="s">
        <v>425</v>
      </c>
      <c r="G7" s="7" t="s">
        <v>426</v>
      </c>
    </row>
    <row r="8" spans="1:17" ht="16.5" customHeight="1">
      <c r="A8" s="45"/>
      <c r="B8" s="42"/>
      <c r="C8" s="43"/>
      <c r="D8" s="39"/>
      <c r="E8" s="36" t="s">
        <v>429</v>
      </c>
      <c r="F8" s="37"/>
      <c r="G8" s="7" t="s">
        <v>430</v>
      </c>
    </row>
    <row r="9" spans="1:17" s="23" customFormat="1">
      <c r="A9" s="7" t="s">
        <v>12</v>
      </c>
      <c r="B9" s="46" t="s">
        <v>419</v>
      </c>
      <c r="C9" s="47"/>
      <c r="D9" s="8" t="s">
        <v>420</v>
      </c>
      <c r="E9" s="8" t="s">
        <v>421</v>
      </c>
      <c r="F9" s="8" t="s">
        <v>422</v>
      </c>
      <c r="G9" s="8" t="s">
        <v>423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8.75" customHeight="1">
      <c r="A10" s="9" t="s">
        <v>12</v>
      </c>
      <c r="B10" s="30" t="s">
        <v>0</v>
      </c>
      <c r="C10" s="31"/>
      <c r="D10" s="8" t="s">
        <v>1</v>
      </c>
      <c r="E10" s="10">
        <v>4466433.08</v>
      </c>
      <c r="F10" s="10">
        <f>F518</f>
        <v>4401028.6301499996</v>
      </c>
      <c r="G10" s="19">
        <f>F10/E10*100</f>
        <v>98.535644692789162</v>
      </c>
      <c r="H10" s="5"/>
    </row>
    <row r="11" spans="1:17" ht="39" customHeight="1">
      <c r="A11" s="9" t="s">
        <v>2</v>
      </c>
      <c r="B11" s="30" t="s">
        <v>3</v>
      </c>
      <c r="C11" s="31"/>
      <c r="D11" s="8" t="s">
        <v>4</v>
      </c>
      <c r="E11" s="10">
        <v>53221.19</v>
      </c>
      <c r="F11" s="10">
        <v>50085.91</v>
      </c>
      <c r="G11" s="19">
        <f t="shared" ref="G11:G74" si="0">F11/E11*100</f>
        <v>94.108962990117277</v>
      </c>
      <c r="H11" s="5"/>
    </row>
    <row r="12" spans="1:17" ht="54.75" customHeight="1">
      <c r="A12" s="9" t="s">
        <v>5</v>
      </c>
      <c r="B12" s="30" t="s">
        <v>6</v>
      </c>
      <c r="C12" s="31"/>
      <c r="D12" s="8" t="s">
        <v>7</v>
      </c>
      <c r="E12" s="10">
        <v>8590.1299999999992</v>
      </c>
      <c r="F12" s="10">
        <v>8590.1200000000008</v>
      </c>
      <c r="G12" s="19">
        <f t="shared" si="0"/>
        <v>99.999883587326394</v>
      </c>
      <c r="H12" s="5"/>
    </row>
    <row r="13" spans="1:17" ht="59.25" customHeight="1">
      <c r="A13" s="9" t="s">
        <v>5</v>
      </c>
      <c r="B13" s="30" t="s">
        <v>8</v>
      </c>
      <c r="C13" s="31"/>
      <c r="D13" s="8" t="s">
        <v>9</v>
      </c>
      <c r="E13" s="10">
        <v>8590.1299999999992</v>
      </c>
      <c r="F13" s="10">
        <v>8590.1200000000008</v>
      </c>
      <c r="G13" s="19">
        <f t="shared" si="0"/>
        <v>99.999883587326394</v>
      </c>
      <c r="H13" s="5"/>
    </row>
    <row r="14" spans="1:17">
      <c r="A14" s="9" t="s">
        <v>5</v>
      </c>
      <c r="B14" s="30" t="s">
        <v>10</v>
      </c>
      <c r="C14" s="31"/>
      <c r="D14" s="8" t="s">
        <v>9</v>
      </c>
      <c r="E14" s="10">
        <v>8590.1299999999992</v>
      </c>
      <c r="F14" s="10">
        <v>8590.1200000000008</v>
      </c>
      <c r="G14" s="19">
        <f t="shared" si="0"/>
        <v>99.999883587326394</v>
      </c>
      <c r="H14" s="5"/>
    </row>
    <row r="15" spans="1:17">
      <c r="A15" s="9" t="s">
        <v>5</v>
      </c>
      <c r="B15" s="30" t="s">
        <v>11</v>
      </c>
      <c r="C15" s="31"/>
      <c r="D15" s="8" t="s">
        <v>9</v>
      </c>
      <c r="E15" s="10">
        <v>5400.01</v>
      </c>
      <c r="F15" s="10">
        <f>3851.49+1548.51</f>
        <v>5400</v>
      </c>
      <c r="G15" s="19">
        <f t="shared" si="0"/>
        <v>99.999814815157748</v>
      </c>
      <c r="H15" s="5"/>
    </row>
    <row r="16" spans="1:17" ht="22.5" customHeight="1">
      <c r="A16" s="9" t="s">
        <v>5</v>
      </c>
      <c r="B16" s="30" t="s">
        <v>13</v>
      </c>
      <c r="C16" s="31"/>
      <c r="D16" s="8" t="s">
        <v>9</v>
      </c>
      <c r="E16" s="10">
        <v>3190.12</v>
      </c>
      <c r="F16" s="10">
        <v>3190.12</v>
      </c>
      <c r="G16" s="19">
        <f t="shared" si="0"/>
        <v>100</v>
      </c>
      <c r="H16" s="5"/>
    </row>
    <row r="17" spans="1:8" ht="15.75" customHeight="1">
      <c r="A17" s="9" t="s">
        <v>5</v>
      </c>
      <c r="B17" s="32" t="s">
        <v>14</v>
      </c>
      <c r="C17" s="33"/>
      <c r="D17" s="8" t="s">
        <v>15</v>
      </c>
      <c r="E17" s="10">
        <v>20503.05</v>
      </c>
      <c r="F17" s="10">
        <v>19954.82</v>
      </c>
      <c r="G17" s="19">
        <f t="shared" si="0"/>
        <v>97.326105140454715</v>
      </c>
      <c r="H17" s="5"/>
    </row>
    <row r="18" spans="1:8" ht="58.5" customHeight="1">
      <c r="A18" s="9" t="s">
        <v>5</v>
      </c>
      <c r="B18" s="30" t="s">
        <v>16</v>
      </c>
      <c r="C18" s="31"/>
      <c r="D18" s="8" t="s">
        <v>17</v>
      </c>
      <c r="E18" s="10">
        <v>3257.9</v>
      </c>
      <c r="F18" s="10">
        <v>2981.4</v>
      </c>
      <c r="G18" s="19">
        <f t="shared" si="0"/>
        <v>91.512937782006816</v>
      </c>
      <c r="H18" s="5"/>
    </row>
    <row r="19" spans="1:8">
      <c r="A19" s="9" t="s">
        <v>5</v>
      </c>
      <c r="B19" s="30" t="s">
        <v>10</v>
      </c>
      <c r="C19" s="31"/>
      <c r="D19" s="8" t="s">
        <v>17</v>
      </c>
      <c r="E19" s="10">
        <v>3257.9</v>
      </c>
      <c r="F19" s="10">
        <v>2981.4</v>
      </c>
      <c r="G19" s="19">
        <f t="shared" si="0"/>
        <v>91.512937782006816</v>
      </c>
      <c r="H19" s="5"/>
    </row>
    <row r="20" spans="1:8">
      <c r="A20" s="9" t="s">
        <v>5</v>
      </c>
      <c r="B20" s="30" t="s">
        <v>11</v>
      </c>
      <c r="C20" s="31"/>
      <c r="D20" s="8" t="s">
        <v>17</v>
      </c>
      <c r="E20" s="10">
        <v>257.89999999999998</v>
      </c>
      <c r="F20" s="10">
        <f>100+144.08</f>
        <v>244.08</v>
      </c>
      <c r="G20" s="19">
        <f t="shared" si="0"/>
        <v>94.641333850329602</v>
      </c>
      <c r="H20" s="5"/>
    </row>
    <row r="21" spans="1:8">
      <c r="A21" s="9" t="s">
        <v>5</v>
      </c>
      <c r="B21" s="30" t="s">
        <v>13</v>
      </c>
      <c r="C21" s="31"/>
      <c r="D21" s="8" t="s">
        <v>17</v>
      </c>
      <c r="E21" s="10">
        <v>3000</v>
      </c>
      <c r="F21" s="10">
        <v>2737.33</v>
      </c>
      <c r="G21" s="19">
        <f t="shared" si="0"/>
        <v>91.24433333333333</v>
      </c>
      <c r="H21" s="5"/>
    </row>
    <row r="22" spans="1:8" ht="57" customHeight="1">
      <c r="A22" s="9" t="s">
        <v>5</v>
      </c>
      <c r="B22" s="30" t="s">
        <v>18</v>
      </c>
      <c r="C22" s="31"/>
      <c r="D22" s="8" t="s">
        <v>19</v>
      </c>
      <c r="E22" s="10">
        <v>17245.14</v>
      </c>
      <c r="F22" s="10">
        <v>16973.419999999998</v>
      </c>
      <c r="G22" s="19">
        <f t="shared" si="0"/>
        <v>98.424367676922301</v>
      </c>
      <c r="H22" s="5"/>
    </row>
    <row r="23" spans="1:8" ht="21.75" customHeight="1">
      <c r="A23" s="9" t="s">
        <v>5</v>
      </c>
      <c r="B23" s="30" t="s">
        <v>10</v>
      </c>
      <c r="C23" s="31"/>
      <c r="D23" s="8" t="s">
        <v>19</v>
      </c>
      <c r="E23" s="10">
        <v>17245.14</v>
      </c>
      <c r="F23" s="10">
        <v>16973.419999999998</v>
      </c>
      <c r="G23" s="19">
        <f t="shared" si="0"/>
        <v>98.424367676922301</v>
      </c>
      <c r="H23" s="5"/>
    </row>
    <row r="24" spans="1:8" ht="19.5" customHeight="1">
      <c r="A24" s="9" t="s">
        <v>5</v>
      </c>
      <c r="B24" s="30" t="s">
        <v>11</v>
      </c>
      <c r="C24" s="31"/>
      <c r="D24" s="8" t="s">
        <v>19</v>
      </c>
      <c r="E24" s="10">
        <v>862.26</v>
      </c>
      <c r="F24" s="10">
        <v>848.67</v>
      </c>
      <c r="G24" s="19">
        <f t="shared" si="0"/>
        <v>98.423909261707593</v>
      </c>
      <c r="H24" s="5"/>
    </row>
    <row r="25" spans="1:8" ht="24.75" customHeight="1">
      <c r="A25" s="9" t="s">
        <v>5</v>
      </c>
      <c r="B25" s="30" t="s">
        <v>13</v>
      </c>
      <c r="C25" s="31"/>
      <c r="D25" s="8" t="s">
        <v>19</v>
      </c>
      <c r="E25" s="10">
        <v>491.49</v>
      </c>
      <c r="F25" s="10">
        <v>483.74</v>
      </c>
      <c r="G25" s="19">
        <f t="shared" si="0"/>
        <v>98.423162221001448</v>
      </c>
      <c r="H25" s="5"/>
    </row>
    <row r="26" spans="1:8">
      <c r="A26" s="9" t="s">
        <v>5</v>
      </c>
      <c r="B26" s="30" t="s">
        <v>20</v>
      </c>
      <c r="C26" s="31"/>
      <c r="D26" s="8" t="s">
        <v>19</v>
      </c>
      <c r="E26" s="10">
        <v>15891.4</v>
      </c>
      <c r="F26" s="10">
        <v>15641</v>
      </c>
      <c r="G26" s="19">
        <f t="shared" si="0"/>
        <v>98.424304969983766</v>
      </c>
      <c r="H26" s="5"/>
    </row>
    <row r="27" spans="1:8" ht="40.5" customHeight="1">
      <c r="A27" s="9" t="s">
        <v>5</v>
      </c>
      <c r="B27" s="30" t="s">
        <v>21</v>
      </c>
      <c r="C27" s="31"/>
      <c r="D27" s="8" t="s">
        <v>22</v>
      </c>
      <c r="E27" s="10">
        <v>8323</v>
      </c>
      <c r="F27" s="10">
        <v>5735.97</v>
      </c>
      <c r="G27" s="19">
        <f t="shared" si="0"/>
        <v>68.917097200528659</v>
      </c>
      <c r="H27" s="5"/>
    </row>
    <row r="28" spans="1:8" ht="53.25" customHeight="1">
      <c r="A28" s="9" t="s">
        <v>5</v>
      </c>
      <c r="B28" s="30" t="s">
        <v>23</v>
      </c>
      <c r="C28" s="31"/>
      <c r="D28" s="8" t="s">
        <v>24</v>
      </c>
      <c r="E28" s="10">
        <v>8323</v>
      </c>
      <c r="F28" s="10">
        <v>5735.97</v>
      </c>
      <c r="G28" s="19">
        <f t="shared" si="0"/>
        <v>68.917097200528659</v>
      </c>
      <c r="H28" s="5"/>
    </row>
    <row r="29" spans="1:8" ht="42" customHeight="1">
      <c r="A29" s="9" t="s">
        <v>5</v>
      </c>
      <c r="B29" s="30" t="s">
        <v>25</v>
      </c>
      <c r="C29" s="31"/>
      <c r="D29" s="8" t="s">
        <v>24</v>
      </c>
      <c r="E29" s="10">
        <v>8323</v>
      </c>
      <c r="F29" s="10">
        <v>5735.97</v>
      </c>
      <c r="G29" s="19">
        <f t="shared" si="0"/>
        <v>68.917097200528659</v>
      </c>
      <c r="H29" s="5"/>
    </row>
    <row r="30" spans="1:8" ht="16.5" customHeight="1">
      <c r="A30" s="9" t="s">
        <v>5</v>
      </c>
      <c r="B30" s="30" t="s">
        <v>11</v>
      </c>
      <c r="C30" s="31"/>
      <c r="D30" s="8" t="s">
        <v>24</v>
      </c>
      <c r="E30" s="10">
        <v>84</v>
      </c>
      <c r="F30" s="10">
        <v>83.23</v>
      </c>
      <c r="G30" s="19">
        <f t="shared" si="0"/>
        <v>99.083333333333329</v>
      </c>
      <c r="H30" s="5"/>
    </row>
    <row r="31" spans="1:8" ht="17.25" customHeight="1">
      <c r="A31" s="9" t="s">
        <v>5</v>
      </c>
      <c r="B31" s="30" t="s">
        <v>13</v>
      </c>
      <c r="C31" s="31"/>
      <c r="D31" s="8" t="s">
        <v>24</v>
      </c>
      <c r="E31" s="10">
        <v>8239</v>
      </c>
      <c r="F31" s="10">
        <v>5652.74</v>
      </c>
      <c r="G31" s="19">
        <f t="shared" si="0"/>
        <v>68.609539992717558</v>
      </c>
      <c r="H31" s="5"/>
    </row>
    <row r="32" spans="1:8" ht="56.25" customHeight="1">
      <c r="A32" s="9" t="s">
        <v>5</v>
      </c>
      <c r="B32" s="30" t="s">
        <v>26</v>
      </c>
      <c r="C32" s="31"/>
      <c r="D32" s="8" t="s">
        <v>27</v>
      </c>
      <c r="E32" s="10">
        <v>15805.01</v>
      </c>
      <c r="F32" s="10">
        <v>15805</v>
      </c>
      <c r="G32" s="19">
        <f t="shared" si="0"/>
        <v>99.999936728923302</v>
      </c>
      <c r="H32" s="5"/>
    </row>
    <row r="33" spans="1:8" ht="73.5" customHeight="1">
      <c r="A33" s="9" t="s">
        <v>5</v>
      </c>
      <c r="B33" s="30" t="s">
        <v>28</v>
      </c>
      <c r="C33" s="31"/>
      <c r="D33" s="8" t="s">
        <v>29</v>
      </c>
      <c r="E33" s="10">
        <v>15805.01</v>
      </c>
      <c r="F33" s="10">
        <v>15805</v>
      </c>
      <c r="G33" s="19">
        <f t="shared" si="0"/>
        <v>99.999936728923302</v>
      </c>
      <c r="H33" s="5"/>
    </row>
    <row r="34" spans="1:8" ht="18.75" customHeight="1">
      <c r="A34" s="9" t="s">
        <v>5</v>
      </c>
      <c r="B34" s="30" t="s">
        <v>10</v>
      </c>
      <c r="C34" s="31"/>
      <c r="D34" s="8" t="s">
        <v>29</v>
      </c>
      <c r="E34" s="10">
        <v>15805.01</v>
      </c>
      <c r="F34" s="10">
        <v>15805</v>
      </c>
      <c r="G34" s="19">
        <f t="shared" si="0"/>
        <v>99.999936728923302</v>
      </c>
      <c r="H34" s="5"/>
    </row>
    <row r="35" spans="1:8" ht="18.75" customHeight="1">
      <c r="A35" s="9" t="s">
        <v>5</v>
      </c>
      <c r="B35" s="30" t="s">
        <v>11</v>
      </c>
      <c r="C35" s="31"/>
      <c r="D35" s="8" t="s">
        <v>29</v>
      </c>
      <c r="E35" s="10">
        <v>1580.51</v>
      </c>
      <c r="F35" s="10">
        <v>1580.5</v>
      </c>
      <c r="G35" s="19">
        <f t="shared" si="0"/>
        <v>99.999367292835856</v>
      </c>
      <c r="H35" s="5"/>
    </row>
    <row r="36" spans="1:8">
      <c r="A36" s="9" t="s">
        <v>5</v>
      </c>
      <c r="B36" s="30" t="s">
        <v>13</v>
      </c>
      <c r="C36" s="31"/>
      <c r="D36" s="8" t="s">
        <v>29</v>
      </c>
      <c r="E36" s="10">
        <v>14224.5</v>
      </c>
      <c r="F36" s="10">
        <v>14224.5</v>
      </c>
      <c r="G36" s="19">
        <f t="shared" si="0"/>
        <v>100</v>
      </c>
      <c r="H36" s="5"/>
    </row>
    <row r="37" spans="1:8" ht="43.5" customHeight="1">
      <c r="A37" s="9" t="s">
        <v>30</v>
      </c>
      <c r="B37" s="30" t="s">
        <v>31</v>
      </c>
      <c r="C37" s="31"/>
      <c r="D37" s="8" t="s">
        <v>32</v>
      </c>
      <c r="E37" s="10">
        <v>394046.9</v>
      </c>
      <c r="F37" s="10">
        <v>394046.89</v>
      </c>
      <c r="G37" s="19">
        <f t="shared" si="0"/>
        <v>99.999997462231022</v>
      </c>
      <c r="H37" s="5"/>
    </row>
    <row r="38" spans="1:8" ht="43.5" customHeight="1">
      <c r="A38" s="9" t="s">
        <v>5</v>
      </c>
      <c r="B38" s="30" t="s">
        <v>33</v>
      </c>
      <c r="C38" s="31"/>
      <c r="D38" s="8" t="s">
        <v>34</v>
      </c>
      <c r="E38" s="10">
        <v>46469.34</v>
      </c>
      <c r="F38" s="10">
        <v>46469.33</v>
      </c>
      <c r="G38" s="19">
        <f t="shared" si="0"/>
        <v>99.999978480434635</v>
      </c>
      <c r="H38" s="5"/>
    </row>
    <row r="39" spans="1:8" ht="78.75" customHeight="1">
      <c r="A39" s="9" t="s">
        <v>5</v>
      </c>
      <c r="B39" s="30" t="s">
        <v>35</v>
      </c>
      <c r="C39" s="31"/>
      <c r="D39" s="8" t="s">
        <v>36</v>
      </c>
      <c r="E39" s="10">
        <v>1933.06</v>
      </c>
      <c r="F39" s="10">
        <v>1933.06</v>
      </c>
      <c r="G39" s="19">
        <f t="shared" si="0"/>
        <v>100</v>
      </c>
      <c r="H39" s="5"/>
    </row>
    <row r="40" spans="1:8">
      <c r="A40" s="9" t="s">
        <v>5</v>
      </c>
      <c r="B40" s="30" t="s">
        <v>37</v>
      </c>
      <c r="C40" s="31"/>
      <c r="D40" s="8" t="s">
        <v>36</v>
      </c>
      <c r="E40" s="10">
        <v>1933.06</v>
      </c>
      <c r="F40" s="10">
        <v>1933.06</v>
      </c>
      <c r="G40" s="19">
        <f t="shared" si="0"/>
        <v>100</v>
      </c>
      <c r="H40" s="5"/>
    </row>
    <row r="41" spans="1:8" ht="21.75" customHeight="1">
      <c r="A41" s="9" t="s">
        <v>5</v>
      </c>
      <c r="B41" s="30" t="s">
        <v>11</v>
      </c>
      <c r="C41" s="31"/>
      <c r="D41" s="8" t="s">
        <v>36</v>
      </c>
      <c r="E41" s="10">
        <v>1933.06</v>
      </c>
      <c r="F41" s="10">
        <v>1933.06</v>
      </c>
      <c r="G41" s="19">
        <f t="shared" si="0"/>
        <v>100</v>
      </c>
      <c r="H41" s="5"/>
    </row>
    <row r="42" spans="1:8" ht="58.5" customHeight="1">
      <c r="A42" s="9" t="s">
        <v>5</v>
      </c>
      <c r="B42" s="30" t="s">
        <v>38</v>
      </c>
      <c r="C42" s="31"/>
      <c r="D42" s="8" t="s">
        <v>39</v>
      </c>
      <c r="E42" s="10">
        <v>146.66</v>
      </c>
      <c r="F42" s="10">
        <v>146.65</v>
      </c>
      <c r="G42" s="19">
        <f t="shared" si="0"/>
        <v>99.993181508250387</v>
      </c>
      <c r="H42" s="5"/>
    </row>
    <row r="43" spans="1:8" ht="33" customHeight="1">
      <c r="A43" s="9" t="s">
        <v>5</v>
      </c>
      <c r="B43" s="30" t="s">
        <v>40</v>
      </c>
      <c r="C43" s="31"/>
      <c r="D43" s="8" t="s">
        <v>39</v>
      </c>
      <c r="E43" s="10">
        <v>146.66</v>
      </c>
      <c r="F43" s="10">
        <v>146.65</v>
      </c>
      <c r="G43" s="19">
        <f t="shared" si="0"/>
        <v>99.993181508250387</v>
      </c>
      <c r="H43" s="5"/>
    </row>
    <row r="44" spans="1:8">
      <c r="A44" s="9" t="s">
        <v>5</v>
      </c>
      <c r="B44" s="30" t="s">
        <v>11</v>
      </c>
      <c r="C44" s="31"/>
      <c r="D44" s="8" t="s">
        <v>39</v>
      </c>
      <c r="E44" s="10">
        <v>146.66</v>
      </c>
      <c r="F44" s="10">
        <v>146.65</v>
      </c>
      <c r="G44" s="19">
        <f t="shared" si="0"/>
        <v>99.993181508250387</v>
      </c>
      <c r="H44" s="5"/>
    </row>
    <row r="45" spans="1:8" ht="47.25" customHeight="1">
      <c r="A45" s="9" t="s">
        <v>5</v>
      </c>
      <c r="B45" s="30" t="s">
        <v>41</v>
      </c>
      <c r="C45" s="31"/>
      <c r="D45" s="8" t="s">
        <v>42</v>
      </c>
      <c r="E45" s="10">
        <v>44389.62</v>
      </c>
      <c r="F45" s="10">
        <v>44389.62</v>
      </c>
      <c r="G45" s="19">
        <f t="shared" si="0"/>
        <v>100</v>
      </c>
      <c r="H45" s="5"/>
    </row>
    <row r="46" spans="1:8" ht="27" customHeight="1">
      <c r="A46" s="9" t="s">
        <v>5</v>
      </c>
      <c r="B46" s="30" t="s">
        <v>37</v>
      </c>
      <c r="C46" s="31"/>
      <c r="D46" s="8" t="s">
        <v>42</v>
      </c>
      <c r="E46" s="10">
        <v>44389.62</v>
      </c>
      <c r="F46" s="10">
        <v>44389.62</v>
      </c>
      <c r="G46" s="19">
        <f t="shared" si="0"/>
        <v>100</v>
      </c>
      <c r="H46" s="5"/>
    </row>
    <row r="47" spans="1:8" ht="22.5" customHeight="1">
      <c r="A47" s="9" t="s">
        <v>5</v>
      </c>
      <c r="B47" s="30" t="s">
        <v>11</v>
      </c>
      <c r="C47" s="31"/>
      <c r="D47" s="8" t="s">
        <v>42</v>
      </c>
      <c r="E47" s="10">
        <v>2259.42</v>
      </c>
      <c r="F47" s="10">
        <v>2259.42</v>
      </c>
      <c r="G47" s="19">
        <f t="shared" si="0"/>
        <v>100</v>
      </c>
      <c r="H47" s="5"/>
    </row>
    <row r="48" spans="1:8" ht="26.25" customHeight="1">
      <c r="A48" s="9" t="s">
        <v>5</v>
      </c>
      <c r="B48" s="30" t="s">
        <v>13</v>
      </c>
      <c r="C48" s="31"/>
      <c r="D48" s="8" t="s">
        <v>42</v>
      </c>
      <c r="E48" s="10">
        <v>15924.1</v>
      </c>
      <c r="F48" s="10">
        <v>15924.1</v>
      </c>
      <c r="G48" s="19">
        <f t="shared" si="0"/>
        <v>100</v>
      </c>
      <c r="H48" s="5"/>
    </row>
    <row r="49" spans="1:8" ht="21" customHeight="1">
      <c r="A49" s="9" t="s">
        <v>5</v>
      </c>
      <c r="B49" s="30" t="s">
        <v>20</v>
      </c>
      <c r="C49" s="31"/>
      <c r="D49" s="8" t="s">
        <v>42</v>
      </c>
      <c r="E49" s="10">
        <v>26206.1</v>
      </c>
      <c r="F49" s="10">
        <v>26206.1</v>
      </c>
      <c r="G49" s="19">
        <f t="shared" si="0"/>
        <v>100</v>
      </c>
      <c r="H49" s="5"/>
    </row>
    <row r="50" spans="1:8" ht="42.75" customHeight="1">
      <c r="A50" s="9" t="s">
        <v>5</v>
      </c>
      <c r="B50" s="30" t="s">
        <v>43</v>
      </c>
      <c r="C50" s="31"/>
      <c r="D50" s="8" t="s">
        <v>44</v>
      </c>
      <c r="E50" s="10">
        <v>346777.56</v>
      </c>
      <c r="F50" s="10">
        <v>346777.56</v>
      </c>
      <c r="G50" s="19">
        <f t="shared" si="0"/>
        <v>100</v>
      </c>
      <c r="H50" s="5"/>
    </row>
    <row r="51" spans="1:8" ht="60" customHeight="1">
      <c r="A51" s="9" t="s">
        <v>5</v>
      </c>
      <c r="B51" s="30" t="s">
        <v>45</v>
      </c>
      <c r="C51" s="31"/>
      <c r="D51" s="8" t="s">
        <v>46</v>
      </c>
      <c r="E51" s="10">
        <v>344907.46</v>
      </c>
      <c r="F51" s="10">
        <v>344907.46</v>
      </c>
      <c r="G51" s="19">
        <f t="shared" si="0"/>
        <v>100</v>
      </c>
      <c r="H51" s="5"/>
    </row>
    <row r="52" spans="1:8" ht="20.25" customHeight="1">
      <c r="A52" s="9" t="s">
        <v>5</v>
      </c>
      <c r="B52" s="30" t="s">
        <v>37</v>
      </c>
      <c r="C52" s="31"/>
      <c r="D52" s="8" t="s">
        <v>46</v>
      </c>
      <c r="E52" s="10">
        <v>344907.46</v>
      </c>
      <c r="F52" s="10">
        <v>344907.46</v>
      </c>
      <c r="G52" s="19">
        <f t="shared" si="0"/>
        <v>100</v>
      </c>
      <c r="H52" s="5"/>
    </row>
    <row r="53" spans="1:8">
      <c r="A53" s="9" t="s">
        <v>5</v>
      </c>
      <c r="B53" s="30" t="s">
        <v>11</v>
      </c>
      <c r="C53" s="31"/>
      <c r="D53" s="8" t="s">
        <v>46</v>
      </c>
      <c r="E53" s="10">
        <v>301760.96000000002</v>
      </c>
      <c r="F53" s="10">
        <v>301760.96000000002</v>
      </c>
      <c r="G53" s="19">
        <f t="shared" si="0"/>
        <v>100</v>
      </c>
      <c r="H53" s="5"/>
    </row>
    <row r="54" spans="1:8" ht="24" customHeight="1">
      <c r="A54" s="9" t="s">
        <v>5</v>
      </c>
      <c r="B54" s="30" t="s">
        <v>13</v>
      </c>
      <c r="C54" s="31"/>
      <c r="D54" s="8" t="s">
        <v>46</v>
      </c>
      <c r="E54" s="10">
        <v>43146.5</v>
      </c>
      <c r="F54" s="10">
        <v>43146.5</v>
      </c>
      <c r="G54" s="19">
        <f t="shared" si="0"/>
        <v>100</v>
      </c>
      <c r="H54" s="5"/>
    </row>
    <row r="55" spans="1:8" ht="72" customHeight="1">
      <c r="A55" s="9" t="s">
        <v>5</v>
      </c>
      <c r="B55" s="30" t="s">
        <v>47</v>
      </c>
      <c r="C55" s="31"/>
      <c r="D55" s="8" t="s">
        <v>48</v>
      </c>
      <c r="E55" s="10">
        <v>1870.1</v>
      </c>
      <c r="F55" s="10">
        <v>1870.1</v>
      </c>
      <c r="G55" s="19">
        <f t="shared" si="0"/>
        <v>100</v>
      </c>
      <c r="H55" s="5"/>
    </row>
    <row r="56" spans="1:8">
      <c r="A56" s="9" t="s">
        <v>5</v>
      </c>
      <c r="B56" s="30" t="s">
        <v>37</v>
      </c>
      <c r="C56" s="31"/>
      <c r="D56" s="8" t="s">
        <v>48</v>
      </c>
      <c r="E56" s="10">
        <v>1870.1</v>
      </c>
      <c r="F56" s="10">
        <v>1870.1</v>
      </c>
      <c r="G56" s="19">
        <f t="shared" si="0"/>
        <v>100</v>
      </c>
      <c r="H56" s="5"/>
    </row>
    <row r="57" spans="1:8">
      <c r="A57" s="9" t="s">
        <v>5</v>
      </c>
      <c r="B57" s="30" t="s">
        <v>11</v>
      </c>
      <c r="C57" s="31"/>
      <c r="D57" s="8" t="s">
        <v>48</v>
      </c>
      <c r="E57" s="10">
        <v>1870.1</v>
      </c>
      <c r="F57" s="10">
        <v>1870.1</v>
      </c>
      <c r="G57" s="19">
        <f t="shared" si="0"/>
        <v>100</v>
      </c>
      <c r="H57" s="5"/>
    </row>
    <row r="58" spans="1:8" ht="38.25" customHeight="1">
      <c r="A58" s="9" t="s">
        <v>5</v>
      </c>
      <c r="B58" s="30" t="s">
        <v>49</v>
      </c>
      <c r="C58" s="31"/>
      <c r="D58" s="8" t="s">
        <v>50</v>
      </c>
      <c r="E58" s="10">
        <v>800</v>
      </c>
      <c r="F58" s="10">
        <v>800</v>
      </c>
      <c r="G58" s="19">
        <f t="shared" si="0"/>
        <v>100</v>
      </c>
      <c r="H58" s="5"/>
    </row>
    <row r="59" spans="1:8" ht="39" customHeight="1">
      <c r="A59" s="9" t="s">
        <v>5</v>
      </c>
      <c r="B59" s="30" t="s">
        <v>51</v>
      </c>
      <c r="C59" s="31"/>
      <c r="D59" s="8" t="s">
        <v>52</v>
      </c>
      <c r="E59" s="10">
        <v>800</v>
      </c>
      <c r="F59" s="10">
        <v>800</v>
      </c>
      <c r="G59" s="19">
        <f t="shared" si="0"/>
        <v>100</v>
      </c>
      <c r="H59" s="5"/>
    </row>
    <row r="60" spans="1:8" ht="26.25" customHeight="1">
      <c r="A60" s="9" t="s">
        <v>5</v>
      </c>
      <c r="B60" s="30" t="s">
        <v>37</v>
      </c>
      <c r="C60" s="31"/>
      <c r="D60" s="8" t="s">
        <v>52</v>
      </c>
      <c r="E60" s="10">
        <v>800</v>
      </c>
      <c r="F60" s="10">
        <v>800</v>
      </c>
      <c r="G60" s="19">
        <f t="shared" si="0"/>
        <v>100</v>
      </c>
      <c r="H60" s="5"/>
    </row>
    <row r="61" spans="1:8" ht="19.5" customHeight="1">
      <c r="A61" s="9" t="s">
        <v>5</v>
      </c>
      <c r="B61" s="30" t="s">
        <v>11</v>
      </c>
      <c r="C61" s="31"/>
      <c r="D61" s="8" t="s">
        <v>52</v>
      </c>
      <c r="E61" s="10">
        <v>800</v>
      </c>
      <c r="F61" s="10">
        <v>800</v>
      </c>
      <c r="G61" s="19">
        <f t="shared" si="0"/>
        <v>100</v>
      </c>
      <c r="H61" s="5"/>
    </row>
    <row r="62" spans="1:8" ht="44.25" customHeight="1">
      <c r="A62" s="9" t="s">
        <v>53</v>
      </c>
      <c r="B62" s="30" t="s">
        <v>54</v>
      </c>
      <c r="C62" s="31"/>
      <c r="D62" s="8" t="s">
        <v>55</v>
      </c>
      <c r="E62" s="10">
        <v>82655.990000000005</v>
      </c>
      <c r="F62" s="10">
        <v>82630.58</v>
      </c>
      <c r="G62" s="19">
        <f t="shared" si="0"/>
        <v>99.969258126362035</v>
      </c>
      <c r="H62" s="5"/>
    </row>
    <row r="63" spans="1:8" ht="30" customHeight="1">
      <c r="A63" s="9" t="s">
        <v>5</v>
      </c>
      <c r="B63" s="30" t="s">
        <v>56</v>
      </c>
      <c r="C63" s="31"/>
      <c r="D63" s="8" t="s">
        <v>57</v>
      </c>
      <c r="E63" s="10">
        <v>513.9</v>
      </c>
      <c r="F63" s="10">
        <v>513.89</v>
      </c>
      <c r="G63" s="19">
        <f t="shared" si="0"/>
        <v>99.998054096127646</v>
      </c>
      <c r="H63" s="5"/>
    </row>
    <row r="64" spans="1:8" ht="41.25" customHeight="1">
      <c r="A64" s="9" t="s">
        <v>5</v>
      </c>
      <c r="B64" s="30" t="s">
        <v>58</v>
      </c>
      <c r="C64" s="31"/>
      <c r="D64" s="8" t="s">
        <v>59</v>
      </c>
      <c r="E64" s="10">
        <v>498.9</v>
      </c>
      <c r="F64" s="10">
        <v>498.89</v>
      </c>
      <c r="G64" s="19">
        <f t="shared" si="0"/>
        <v>99.997995590298657</v>
      </c>
      <c r="H64" s="5"/>
    </row>
    <row r="65" spans="1:8" ht="22.5" customHeight="1">
      <c r="A65" s="9" t="s">
        <v>5</v>
      </c>
      <c r="B65" s="30" t="s">
        <v>37</v>
      </c>
      <c r="C65" s="31"/>
      <c r="D65" s="8" t="s">
        <v>59</v>
      </c>
      <c r="E65" s="10">
        <v>498.9</v>
      </c>
      <c r="F65" s="10">
        <v>498.89</v>
      </c>
      <c r="G65" s="19">
        <f t="shared" si="0"/>
        <v>99.997995590298657</v>
      </c>
      <c r="H65" s="5"/>
    </row>
    <row r="66" spans="1:8">
      <c r="A66" s="9" t="s">
        <v>5</v>
      </c>
      <c r="B66" s="30" t="s">
        <v>11</v>
      </c>
      <c r="C66" s="31"/>
      <c r="D66" s="8" t="s">
        <v>59</v>
      </c>
      <c r="E66" s="10">
        <v>498.9</v>
      </c>
      <c r="F66" s="10">
        <v>498.89</v>
      </c>
      <c r="G66" s="19">
        <f t="shared" si="0"/>
        <v>99.997995590298657</v>
      </c>
      <c r="H66" s="5"/>
    </row>
    <row r="67" spans="1:8" ht="77.25" customHeight="1">
      <c r="A67" s="9" t="s">
        <v>5</v>
      </c>
      <c r="B67" s="30" t="s">
        <v>60</v>
      </c>
      <c r="C67" s="31"/>
      <c r="D67" s="8" t="s">
        <v>61</v>
      </c>
      <c r="E67" s="10">
        <v>15</v>
      </c>
      <c r="F67" s="10">
        <v>15</v>
      </c>
      <c r="G67" s="19">
        <f t="shared" si="0"/>
        <v>100</v>
      </c>
      <c r="H67" s="5"/>
    </row>
    <row r="68" spans="1:8" ht="23.25" customHeight="1">
      <c r="A68" s="9" t="s">
        <v>5</v>
      </c>
      <c r="B68" s="30" t="s">
        <v>37</v>
      </c>
      <c r="C68" s="31"/>
      <c r="D68" s="8" t="s">
        <v>61</v>
      </c>
      <c r="E68" s="10">
        <v>15</v>
      </c>
      <c r="F68" s="10">
        <v>15</v>
      </c>
      <c r="G68" s="19">
        <f t="shared" si="0"/>
        <v>100</v>
      </c>
      <c r="H68" s="5"/>
    </row>
    <row r="69" spans="1:8" ht="18.75" customHeight="1">
      <c r="A69" s="9" t="s">
        <v>5</v>
      </c>
      <c r="B69" s="30" t="s">
        <v>11</v>
      </c>
      <c r="C69" s="31"/>
      <c r="D69" s="8" t="s">
        <v>61</v>
      </c>
      <c r="E69" s="10">
        <v>15</v>
      </c>
      <c r="F69" s="10">
        <v>15</v>
      </c>
      <c r="G69" s="19">
        <f t="shared" si="0"/>
        <v>100</v>
      </c>
      <c r="H69" s="5"/>
    </row>
    <row r="70" spans="1:8" ht="27.75" customHeight="1">
      <c r="A70" s="9" t="s">
        <v>5</v>
      </c>
      <c r="B70" s="30" t="s">
        <v>62</v>
      </c>
      <c r="C70" s="31"/>
      <c r="D70" s="8" t="s">
        <v>63</v>
      </c>
      <c r="E70" s="10">
        <v>52381.83</v>
      </c>
      <c r="F70" s="10">
        <v>52364.01</v>
      </c>
      <c r="G70" s="19">
        <f t="shared" si="0"/>
        <v>99.96598056998009</v>
      </c>
      <c r="H70" s="5"/>
    </row>
    <row r="71" spans="1:8" ht="42" customHeight="1">
      <c r="A71" s="9" t="s">
        <v>5</v>
      </c>
      <c r="B71" s="30" t="s">
        <v>64</v>
      </c>
      <c r="C71" s="31"/>
      <c r="D71" s="8" t="s">
        <v>65</v>
      </c>
      <c r="E71" s="10">
        <v>52381.83</v>
      </c>
      <c r="F71" s="10">
        <v>52364.01</v>
      </c>
      <c r="G71" s="19">
        <f t="shared" si="0"/>
        <v>99.96598056998009</v>
      </c>
      <c r="H71" s="5"/>
    </row>
    <row r="72" spans="1:8" ht="31.5" customHeight="1">
      <c r="A72" s="9" t="s">
        <v>5</v>
      </c>
      <c r="B72" s="30" t="s">
        <v>37</v>
      </c>
      <c r="C72" s="31"/>
      <c r="D72" s="8" t="s">
        <v>65</v>
      </c>
      <c r="E72" s="10">
        <v>49973.5</v>
      </c>
      <c r="F72" s="10">
        <v>49973.5</v>
      </c>
      <c r="G72" s="19">
        <f t="shared" si="0"/>
        <v>100</v>
      </c>
      <c r="H72" s="5"/>
    </row>
    <row r="73" spans="1:8" ht="18.75" customHeight="1">
      <c r="A73" s="9" t="s">
        <v>5</v>
      </c>
      <c r="B73" s="30" t="s">
        <v>11</v>
      </c>
      <c r="C73" s="31"/>
      <c r="D73" s="8" t="s">
        <v>65</v>
      </c>
      <c r="E73" s="10">
        <v>49973.5</v>
      </c>
      <c r="F73" s="10">
        <v>49973.5</v>
      </c>
      <c r="G73" s="19">
        <f t="shared" si="0"/>
        <v>100</v>
      </c>
      <c r="H73" s="5"/>
    </row>
    <row r="74" spans="1:8" ht="51.75" customHeight="1">
      <c r="A74" s="9" t="s">
        <v>5</v>
      </c>
      <c r="B74" s="30" t="s">
        <v>40</v>
      </c>
      <c r="C74" s="31"/>
      <c r="D74" s="8" t="s">
        <v>65</v>
      </c>
      <c r="E74" s="10">
        <v>2408.33</v>
      </c>
      <c r="F74" s="10">
        <v>2390.5100000000002</v>
      </c>
      <c r="G74" s="19">
        <f t="shared" si="0"/>
        <v>99.260068180025172</v>
      </c>
      <c r="H74" s="5"/>
    </row>
    <row r="75" spans="1:8">
      <c r="A75" s="9" t="s">
        <v>5</v>
      </c>
      <c r="B75" s="30" t="s">
        <v>11</v>
      </c>
      <c r="C75" s="31"/>
      <c r="D75" s="8" t="s">
        <v>65</v>
      </c>
      <c r="E75" s="10">
        <v>541.73</v>
      </c>
      <c r="F75" s="10">
        <v>523.91</v>
      </c>
      <c r="G75" s="19">
        <f t="shared" ref="G75:G138" si="1">F75/E75*100</f>
        <v>96.710538460118499</v>
      </c>
      <c r="H75" s="5"/>
    </row>
    <row r="76" spans="1:8" ht="26.25" customHeight="1">
      <c r="A76" s="9" t="s">
        <v>5</v>
      </c>
      <c r="B76" s="30" t="s">
        <v>13</v>
      </c>
      <c r="C76" s="31"/>
      <c r="D76" s="8" t="s">
        <v>65</v>
      </c>
      <c r="E76" s="10">
        <v>1866.6</v>
      </c>
      <c r="F76" s="10">
        <v>1866.59</v>
      </c>
      <c r="G76" s="19">
        <f t="shared" si="1"/>
        <v>99.999464266580958</v>
      </c>
      <c r="H76" s="5"/>
    </row>
    <row r="77" spans="1:8" ht="31.5" customHeight="1">
      <c r="A77" s="9" t="s">
        <v>5</v>
      </c>
      <c r="B77" s="30" t="s">
        <v>67</v>
      </c>
      <c r="C77" s="31"/>
      <c r="D77" s="8" t="s">
        <v>68</v>
      </c>
      <c r="E77" s="10">
        <v>12096</v>
      </c>
      <c r="F77" s="10">
        <v>12096</v>
      </c>
      <c r="G77" s="19">
        <f t="shared" si="1"/>
        <v>100</v>
      </c>
      <c r="H77" s="5"/>
    </row>
    <row r="78" spans="1:8" ht="64.5" customHeight="1">
      <c r="A78" s="9" t="s">
        <v>5</v>
      </c>
      <c r="B78" s="30" t="s">
        <v>69</v>
      </c>
      <c r="C78" s="31"/>
      <c r="D78" s="8" t="s">
        <v>70</v>
      </c>
      <c r="E78" s="10">
        <v>12096</v>
      </c>
      <c r="F78" s="10">
        <v>12096</v>
      </c>
      <c r="G78" s="19">
        <f t="shared" si="1"/>
        <v>100</v>
      </c>
      <c r="H78" s="5"/>
    </row>
    <row r="79" spans="1:8" ht="20.25" customHeight="1">
      <c r="A79" s="9" t="s">
        <v>5</v>
      </c>
      <c r="B79" s="30" t="s">
        <v>37</v>
      </c>
      <c r="C79" s="31"/>
      <c r="D79" s="8" t="s">
        <v>70</v>
      </c>
      <c r="E79" s="10">
        <v>12096</v>
      </c>
      <c r="F79" s="10">
        <v>12096</v>
      </c>
      <c r="G79" s="19">
        <f t="shared" si="1"/>
        <v>100</v>
      </c>
      <c r="H79" s="5"/>
    </row>
    <row r="80" spans="1:8" ht="21.75" customHeight="1">
      <c r="A80" s="9" t="s">
        <v>5</v>
      </c>
      <c r="B80" s="30" t="s">
        <v>11</v>
      </c>
      <c r="C80" s="31"/>
      <c r="D80" s="8" t="s">
        <v>70</v>
      </c>
      <c r="E80" s="10">
        <v>4111.88</v>
      </c>
      <c r="F80" s="10">
        <v>4111.88</v>
      </c>
      <c r="G80" s="19">
        <f t="shared" si="1"/>
        <v>100</v>
      </c>
      <c r="H80" s="5"/>
    </row>
    <row r="81" spans="1:8" ht="20.25" customHeight="1">
      <c r="A81" s="9" t="s">
        <v>5</v>
      </c>
      <c r="B81" s="30" t="s">
        <v>13</v>
      </c>
      <c r="C81" s="31"/>
      <c r="D81" s="8" t="s">
        <v>70</v>
      </c>
      <c r="E81" s="10">
        <v>4111.88</v>
      </c>
      <c r="F81" s="10">
        <v>4111.88</v>
      </c>
      <c r="G81" s="19">
        <f t="shared" si="1"/>
        <v>100</v>
      </c>
      <c r="H81" s="5"/>
    </row>
    <row r="82" spans="1:8" ht="21" customHeight="1">
      <c r="A82" s="9" t="s">
        <v>5</v>
      </c>
      <c r="B82" s="30" t="s">
        <v>20</v>
      </c>
      <c r="C82" s="31"/>
      <c r="D82" s="8" t="s">
        <v>70</v>
      </c>
      <c r="E82" s="10">
        <v>3872.25</v>
      </c>
      <c r="F82" s="10">
        <v>3872.25</v>
      </c>
      <c r="G82" s="19">
        <f t="shared" si="1"/>
        <v>100</v>
      </c>
      <c r="H82" s="5"/>
    </row>
    <row r="83" spans="1:8" ht="15.75" customHeight="1">
      <c r="A83" s="9" t="s">
        <v>5</v>
      </c>
      <c r="B83" s="30" t="s">
        <v>71</v>
      </c>
      <c r="C83" s="31"/>
      <c r="D83" s="8" t="s">
        <v>72</v>
      </c>
      <c r="E83" s="10">
        <v>17664.259999999998</v>
      </c>
      <c r="F83" s="10">
        <v>17656.68</v>
      </c>
      <c r="G83" s="19">
        <f t="shared" si="1"/>
        <v>99.95708849394201</v>
      </c>
      <c r="H83" s="5"/>
    </row>
    <row r="84" spans="1:8" ht="31.5" customHeight="1">
      <c r="A84" s="9" t="s">
        <v>5</v>
      </c>
      <c r="B84" s="30" t="s">
        <v>37</v>
      </c>
      <c r="C84" s="31"/>
      <c r="D84" s="8" t="s">
        <v>72</v>
      </c>
      <c r="E84" s="10">
        <v>17664.259999999998</v>
      </c>
      <c r="F84" s="10">
        <v>17656.68</v>
      </c>
      <c r="G84" s="19">
        <f t="shared" si="1"/>
        <v>99.95708849394201</v>
      </c>
      <c r="H84" s="5"/>
    </row>
    <row r="85" spans="1:8">
      <c r="A85" s="9" t="s">
        <v>5</v>
      </c>
      <c r="B85" s="30" t="s">
        <v>11</v>
      </c>
      <c r="C85" s="31"/>
      <c r="D85" s="8" t="s">
        <v>72</v>
      </c>
      <c r="E85" s="10">
        <v>17664.259999999998</v>
      </c>
      <c r="F85" s="10">
        <v>17656.68</v>
      </c>
      <c r="G85" s="19">
        <f t="shared" si="1"/>
        <v>99.95708849394201</v>
      </c>
      <c r="H85" s="5"/>
    </row>
    <row r="86" spans="1:8" ht="38.25" customHeight="1">
      <c r="A86" s="9" t="s">
        <v>73</v>
      </c>
      <c r="B86" s="30" t="s">
        <v>74</v>
      </c>
      <c r="C86" s="31"/>
      <c r="D86" s="8" t="s">
        <v>75</v>
      </c>
      <c r="E86" s="10">
        <v>539181.52</v>
      </c>
      <c r="F86" s="10">
        <v>535155.34</v>
      </c>
      <c r="G86" s="19">
        <f t="shared" si="1"/>
        <v>99.253279303786229</v>
      </c>
      <c r="H86" s="5"/>
    </row>
    <row r="87" spans="1:8" ht="23.25" customHeight="1">
      <c r="A87" s="9" t="s">
        <v>5</v>
      </c>
      <c r="B87" s="30" t="s">
        <v>76</v>
      </c>
      <c r="C87" s="31"/>
      <c r="D87" s="8" t="s">
        <v>77</v>
      </c>
      <c r="E87" s="10">
        <v>527609.54</v>
      </c>
      <c r="F87" s="10">
        <v>524220.82</v>
      </c>
      <c r="G87" s="19">
        <f t="shared" si="1"/>
        <v>99.357722000250405</v>
      </c>
      <c r="H87" s="5"/>
    </row>
    <row r="88" spans="1:8" ht="62.25" customHeight="1">
      <c r="A88" s="9" t="s">
        <v>5</v>
      </c>
      <c r="B88" s="30" t="s">
        <v>78</v>
      </c>
      <c r="C88" s="31"/>
      <c r="D88" s="8" t="s">
        <v>79</v>
      </c>
      <c r="E88" s="10">
        <v>369725.67</v>
      </c>
      <c r="F88" s="10">
        <v>368419.54</v>
      </c>
      <c r="G88" s="19">
        <f t="shared" si="1"/>
        <v>99.646729966031302</v>
      </c>
      <c r="H88" s="5"/>
    </row>
    <row r="89" spans="1:8" ht="26.25" customHeight="1">
      <c r="A89" s="9" t="s">
        <v>5</v>
      </c>
      <c r="B89" s="30" t="s">
        <v>80</v>
      </c>
      <c r="C89" s="31"/>
      <c r="D89" s="8" t="s">
        <v>79</v>
      </c>
      <c r="E89" s="10">
        <v>369725.67</v>
      </c>
      <c r="F89" s="10">
        <v>368419.54</v>
      </c>
      <c r="G89" s="19">
        <f t="shared" si="1"/>
        <v>99.646729966031302</v>
      </c>
      <c r="H89" s="5"/>
    </row>
    <row r="90" spans="1:8" ht="21" customHeight="1">
      <c r="A90" s="9" t="s">
        <v>5</v>
      </c>
      <c r="B90" s="30" t="s">
        <v>11</v>
      </c>
      <c r="C90" s="31"/>
      <c r="D90" s="8" t="s">
        <v>79</v>
      </c>
      <c r="E90" s="10">
        <v>245398</v>
      </c>
      <c r="F90" s="10">
        <f>245154.67+240.54</f>
        <v>245395.21000000002</v>
      </c>
      <c r="G90" s="19">
        <f t="shared" si="1"/>
        <v>99.998863071418683</v>
      </c>
      <c r="H90" s="5"/>
    </row>
    <row r="91" spans="1:8" ht="21.75" customHeight="1">
      <c r="A91" s="9" t="s">
        <v>5</v>
      </c>
      <c r="B91" s="30" t="s">
        <v>13</v>
      </c>
      <c r="C91" s="31"/>
      <c r="D91" s="8" t="s">
        <v>79</v>
      </c>
      <c r="E91" s="10">
        <v>124321.1</v>
      </c>
      <c r="F91" s="10">
        <v>123017.77</v>
      </c>
      <c r="G91" s="19">
        <f t="shared" si="1"/>
        <v>98.951642158893378</v>
      </c>
      <c r="H91" s="5"/>
    </row>
    <row r="92" spans="1:8" ht="21.75" customHeight="1">
      <c r="A92" s="9" t="s">
        <v>5</v>
      </c>
      <c r="B92" s="30" t="s">
        <v>20</v>
      </c>
      <c r="C92" s="31"/>
      <c r="D92" s="8" t="s">
        <v>79</v>
      </c>
      <c r="E92" s="10">
        <v>6.57</v>
      </c>
      <c r="F92" s="10">
        <v>6.57</v>
      </c>
      <c r="G92" s="19">
        <f t="shared" si="1"/>
        <v>100</v>
      </c>
      <c r="H92" s="5"/>
    </row>
    <row r="93" spans="1:8" ht="57.75" customHeight="1">
      <c r="A93" s="9" t="s">
        <v>5</v>
      </c>
      <c r="B93" s="30" t="s">
        <v>81</v>
      </c>
      <c r="C93" s="31"/>
      <c r="D93" s="8" t="s">
        <v>82</v>
      </c>
      <c r="E93" s="10">
        <v>130303.44</v>
      </c>
      <c r="F93" s="10">
        <v>129372.49</v>
      </c>
      <c r="G93" s="19">
        <f t="shared" si="1"/>
        <v>99.285552246356659</v>
      </c>
      <c r="H93" s="5"/>
    </row>
    <row r="94" spans="1:8" ht="24.75" customHeight="1">
      <c r="A94" s="9" t="s">
        <v>5</v>
      </c>
      <c r="B94" s="30" t="s">
        <v>80</v>
      </c>
      <c r="C94" s="31"/>
      <c r="D94" s="8" t="s">
        <v>82</v>
      </c>
      <c r="E94" s="10">
        <v>130303.44</v>
      </c>
      <c r="F94" s="10">
        <v>129372.49</v>
      </c>
      <c r="G94" s="19">
        <f t="shared" si="1"/>
        <v>99.285552246356659</v>
      </c>
      <c r="H94" s="5"/>
    </row>
    <row r="95" spans="1:8">
      <c r="A95" s="9" t="s">
        <v>5</v>
      </c>
      <c r="B95" s="30" t="s">
        <v>11</v>
      </c>
      <c r="C95" s="31"/>
      <c r="D95" s="8" t="s">
        <v>82</v>
      </c>
      <c r="E95" s="10">
        <v>109390.54</v>
      </c>
      <c r="F95" s="10">
        <v>109390.54</v>
      </c>
      <c r="G95" s="19">
        <f t="shared" si="1"/>
        <v>100</v>
      </c>
      <c r="H95" s="5"/>
    </row>
    <row r="96" spans="1:8">
      <c r="A96" s="9" t="s">
        <v>5</v>
      </c>
      <c r="B96" s="30" t="s">
        <v>13</v>
      </c>
      <c r="C96" s="31"/>
      <c r="D96" s="8" t="s">
        <v>82</v>
      </c>
      <c r="E96" s="10">
        <v>20912.900000000001</v>
      </c>
      <c r="F96" s="10">
        <v>19981.95</v>
      </c>
      <c r="G96" s="19">
        <f t="shared" si="1"/>
        <v>95.548441392633251</v>
      </c>
      <c r="H96" s="5"/>
    </row>
    <row r="97" spans="1:8" ht="60.75" customHeight="1">
      <c r="A97" s="9" t="s">
        <v>5</v>
      </c>
      <c r="B97" s="30" t="s">
        <v>83</v>
      </c>
      <c r="C97" s="31"/>
      <c r="D97" s="8" t="s">
        <v>84</v>
      </c>
      <c r="E97" s="10">
        <v>1952.22</v>
      </c>
      <c r="F97" s="10">
        <v>1148.24</v>
      </c>
      <c r="G97" s="19">
        <f t="shared" si="1"/>
        <v>58.817141510690398</v>
      </c>
      <c r="H97" s="5"/>
    </row>
    <row r="98" spans="1:8">
      <c r="A98" s="9" t="s">
        <v>5</v>
      </c>
      <c r="B98" s="30" t="s">
        <v>40</v>
      </c>
      <c r="C98" s="31"/>
      <c r="D98" s="8" t="s">
        <v>84</v>
      </c>
      <c r="E98" s="10">
        <v>1952.22</v>
      </c>
      <c r="F98" s="10">
        <v>1148.24</v>
      </c>
      <c r="G98" s="19">
        <f t="shared" si="1"/>
        <v>58.817141510690398</v>
      </c>
      <c r="H98" s="5"/>
    </row>
    <row r="99" spans="1:8" ht="21" customHeight="1">
      <c r="A99" s="9" t="s">
        <v>5</v>
      </c>
      <c r="B99" s="30" t="s">
        <v>11</v>
      </c>
      <c r="C99" s="31"/>
      <c r="D99" s="8" t="s">
        <v>84</v>
      </c>
      <c r="E99" s="10">
        <v>1952.22</v>
      </c>
      <c r="F99" s="10">
        <v>1148.24</v>
      </c>
      <c r="G99" s="19">
        <f t="shared" si="1"/>
        <v>58.817141510690398</v>
      </c>
      <c r="H99" s="5"/>
    </row>
    <row r="100" spans="1:8" ht="60" customHeight="1">
      <c r="A100" s="9" t="s">
        <v>5</v>
      </c>
      <c r="B100" s="30" t="s">
        <v>85</v>
      </c>
      <c r="C100" s="31"/>
      <c r="D100" s="8" t="s">
        <v>86</v>
      </c>
      <c r="E100" s="10">
        <v>5090.1899999999996</v>
      </c>
      <c r="F100" s="10">
        <v>4908.01</v>
      </c>
      <c r="G100" s="19">
        <f t="shared" si="1"/>
        <v>96.420958746137188</v>
      </c>
      <c r="H100" s="5"/>
    </row>
    <row r="101" spans="1:8" ht="29.25" customHeight="1">
      <c r="A101" s="9" t="s">
        <v>5</v>
      </c>
      <c r="B101" s="30" t="s">
        <v>80</v>
      </c>
      <c r="C101" s="31"/>
      <c r="D101" s="8" t="s">
        <v>86</v>
      </c>
      <c r="E101" s="10">
        <v>3037.17</v>
      </c>
      <c r="F101" s="10">
        <v>2940.76</v>
      </c>
      <c r="G101" s="19">
        <f t="shared" si="1"/>
        <v>96.825663364250275</v>
      </c>
      <c r="H101" s="5"/>
    </row>
    <row r="102" spans="1:8" ht="27" customHeight="1">
      <c r="A102" s="9" t="s">
        <v>5</v>
      </c>
      <c r="B102" s="30" t="s">
        <v>11</v>
      </c>
      <c r="C102" s="31"/>
      <c r="D102" s="8" t="s">
        <v>86</v>
      </c>
      <c r="E102" s="10">
        <v>419.17</v>
      </c>
      <c r="F102" s="10">
        <v>322.76</v>
      </c>
      <c r="G102" s="19">
        <f t="shared" si="1"/>
        <v>76.999785289977808</v>
      </c>
      <c r="H102" s="5"/>
    </row>
    <row r="103" spans="1:8" ht="21.75" customHeight="1">
      <c r="A103" s="9" t="s">
        <v>5</v>
      </c>
      <c r="B103" s="30" t="s">
        <v>13</v>
      </c>
      <c r="C103" s="31"/>
      <c r="D103" s="8" t="s">
        <v>86</v>
      </c>
      <c r="E103" s="10">
        <v>445.06</v>
      </c>
      <c r="F103" s="10">
        <v>445.06</v>
      </c>
      <c r="G103" s="19">
        <f t="shared" si="1"/>
        <v>100</v>
      </c>
      <c r="H103" s="5"/>
    </row>
    <row r="104" spans="1:8" ht="21.75" customHeight="1">
      <c r="A104" s="9" t="s">
        <v>5</v>
      </c>
      <c r="B104" s="30" t="s">
        <v>20</v>
      </c>
      <c r="C104" s="31"/>
      <c r="D104" s="8" t="s">
        <v>86</v>
      </c>
      <c r="E104" s="10">
        <v>2172.94</v>
      </c>
      <c r="F104" s="10">
        <v>2172.94</v>
      </c>
      <c r="G104" s="19">
        <f t="shared" si="1"/>
        <v>100</v>
      </c>
      <c r="H104" s="5"/>
    </row>
    <row r="105" spans="1:8" ht="44.25" customHeight="1">
      <c r="A105" s="9" t="s">
        <v>5</v>
      </c>
      <c r="B105" s="30" t="s">
        <v>40</v>
      </c>
      <c r="C105" s="31"/>
      <c r="D105" s="8" t="s">
        <v>86</v>
      </c>
      <c r="E105" s="10">
        <v>2053.02</v>
      </c>
      <c r="F105" s="10">
        <v>1967.25</v>
      </c>
      <c r="G105" s="19">
        <f t="shared" si="1"/>
        <v>95.822252096910901</v>
      </c>
      <c r="H105" s="5"/>
    </row>
    <row r="106" spans="1:8" ht="24" customHeight="1">
      <c r="A106" s="9" t="s">
        <v>5</v>
      </c>
      <c r="B106" s="30" t="s">
        <v>11</v>
      </c>
      <c r="C106" s="31"/>
      <c r="D106" s="8" t="s">
        <v>86</v>
      </c>
      <c r="E106" s="10">
        <v>2053.02</v>
      </c>
      <c r="F106" s="10">
        <v>1967.25</v>
      </c>
      <c r="G106" s="19">
        <f t="shared" si="1"/>
        <v>95.822252096910901</v>
      </c>
      <c r="H106" s="5"/>
    </row>
    <row r="107" spans="1:8" ht="44.25" customHeight="1">
      <c r="A107" s="9" t="s">
        <v>5</v>
      </c>
      <c r="B107" s="30" t="s">
        <v>87</v>
      </c>
      <c r="C107" s="31"/>
      <c r="D107" s="8" t="s">
        <v>88</v>
      </c>
      <c r="E107" s="10">
        <v>4728.1000000000004</v>
      </c>
      <c r="F107" s="10">
        <v>4620.25</v>
      </c>
      <c r="G107" s="19">
        <f t="shared" si="1"/>
        <v>97.718956874854584</v>
      </c>
      <c r="H107" s="5"/>
    </row>
    <row r="108" spans="1:8" ht="23.25" customHeight="1">
      <c r="A108" s="9" t="s">
        <v>5</v>
      </c>
      <c r="B108" s="30" t="s">
        <v>80</v>
      </c>
      <c r="C108" s="31"/>
      <c r="D108" s="8" t="s">
        <v>88</v>
      </c>
      <c r="E108" s="10">
        <v>4728.1000000000004</v>
      </c>
      <c r="F108" s="10">
        <v>4620.25</v>
      </c>
      <c r="G108" s="19">
        <f t="shared" si="1"/>
        <v>97.718956874854584</v>
      </c>
      <c r="H108" s="5"/>
    </row>
    <row r="109" spans="1:8" ht="23.25" customHeight="1">
      <c r="A109" s="9" t="s">
        <v>5</v>
      </c>
      <c r="B109" s="30" t="s">
        <v>11</v>
      </c>
      <c r="C109" s="31"/>
      <c r="D109" s="8" t="s">
        <v>88</v>
      </c>
      <c r="E109" s="10">
        <v>4728.1000000000004</v>
      </c>
      <c r="F109" s="10">
        <v>4620.25</v>
      </c>
      <c r="G109" s="19">
        <f t="shared" si="1"/>
        <v>97.718956874854584</v>
      </c>
      <c r="H109" s="5"/>
    </row>
    <row r="110" spans="1:8" ht="77.25" customHeight="1">
      <c r="A110" s="9" t="s">
        <v>5</v>
      </c>
      <c r="B110" s="30" t="s">
        <v>89</v>
      </c>
      <c r="C110" s="31"/>
      <c r="D110" s="8" t="s">
        <v>90</v>
      </c>
      <c r="E110" s="10">
        <v>14759.92</v>
      </c>
      <c r="F110" s="10">
        <v>14702.29</v>
      </c>
      <c r="G110" s="19">
        <f t="shared" si="1"/>
        <v>99.609550729272257</v>
      </c>
      <c r="H110" s="5"/>
    </row>
    <row r="111" spans="1:8" ht="18" customHeight="1">
      <c r="A111" s="9" t="s">
        <v>5</v>
      </c>
      <c r="B111" s="30" t="s">
        <v>80</v>
      </c>
      <c r="C111" s="31"/>
      <c r="D111" s="8" t="s">
        <v>90</v>
      </c>
      <c r="E111" s="10">
        <v>14759.92</v>
      </c>
      <c r="F111" s="10">
        <v>14702.29</v>
      </c>
      <c r="G111" s="19">
        <f t="shared" si="1"/>
        <v>99.609550729272257</v>
      </c>
      <c r="H111" s="5"/>
    </row>
    <row r="112" spans="1:8">
      <c r="A112" s="9" t="s">
        <v>5</v>
      </c>
      <c r="B112" s="30" t="s">
        <v>11</v>
      </c>
      <c r="C112" s="31"/>
      <c r="D112" s="8" t="s">
        <v>90</v>
      </c>
      <c r="E112" s="10">
        <v>882</v>
      </c>
      <c r="F112" s="10">
        <v>824.36</v>
      </c>
      <c r="G112" s="19">
        <f t="shared" si="1"/>
        <v>93.464852607709744</v>
      </c>
      <c r="H112" s="5"/>
    </row>
    <row r="113" spans="1:8" ht="22.5" customHeight="1">
      <c r="A113" s="9" t="s">
        <v>5</v>
      </c>
      <c r="B113" s="30" t="s">
        <v>13</v>
      </c>
      <c r="C113" s="31"/>
      <c r="D113" s="8" t="s">
        <v>90</v>
      </c>
      <c r="E113" s="10">
        <v>2359.25</v>
      </c>
      <c r="F113" s="10">
        <v>2359.25</v>
      </c>
      <c r="G113" s="19">
        <f t="shared" si="1"/>
        <v>100</v>
      </c>
      <c r="H113" s="5"/>
    </row>
    <row r="114" spans="1:8" ht="21.75" customHeight="1">
      <c r="A114" s="9" t="s">
        <v>5</v>
      </c>
      <c r="B114" s="30" t="s">
        <v>20</v>
      </c>
      <c r="C114" s="31"/>
      <c r="D114" s="8" t="s">
        <v>90</v>
      </c>
      <c r="E114" s="10">
        <v>11518.68</v>
      </c>
      <c r="F114" s="10">
        <v>11518.68</v>
      </c>
      <c r="G114" s="19">
        <f t="shared" si="1"/>
        <v>100</v>
      </c>
      <c r="H114" s="5"/>
    </row>
    <row r="115" spans="1:8" ht="40.5" customHeight="1">
      <c r="A115" s="9" t="s">
        <v>5</v>
      </c>
      <c r="B115" s="30" t="s">
        <v>91</v>
      </c>
      <c r="C115" s="31"/>
      <c r="D115" s="8" t="s">
        <v>92</v>
      </c>
      <c r="E115" s="10">
        <v>1050</v>
      </c>
      <c r="F115" s="10">
        <v>1050</v>
      </c>
      <c r="G115" s="19">
        <f t="shared" si="1"/>
        <v>100</v>
      </c>
      <c r="H115" s="5"/>
    </row>
    <row r="116" spans="1:8" ht="24" customHeight="1">
      <c r="A116" s="9" t="s">
        <v>5</v>
      </c>
      <c r="B116" s="30" t="s">
        <v>80</v>
      </c>
      <c r="C116" s="31"/>
      <c r="D116" s="8" t="s">
        <v>92</v>
      </c>
      <c r="E116" s="10">
        <v>1050</v>
      </c>
      <c r="F116" s="10">
        <v>1050</v>
      </c>
      <c r="G116" s="19">
        <f t="shared" si="1"/>
        <v>100</v>
      </c>
      <c r="H116" s="5"/>
    </row>
    <row r="117" spans="1:8" ht="21.75" customHeight="1">
      <c r="A117" s="9" t="s">
        <v>5</v>
      </c>
      <c r="B117" s="30" t="s">
        <v>11</v>
      </c>
      <c r="C117" s="31"/>
      <c r="D117" s="8" t="s">
        <v>92</v>
      </c>
      <c r="E117" s="10">
        <v>50</v>
      </c>
      <c r="F117" s="10">
        <v>50</v>
      </c>
      <c r="G117" s="19">
        <f t="shared" si="1"/>
        <v>100</v>
      </c>
      <c r="H117" s="5"/>
    </row>
    <row r="118" spans="1:8" ht="31.5" customHeight="1">
      <c r="A118" s="9" t="s">
        <v>5</v>
      </c>
      <c r="B118" s="30" t="s">
        <v>13</v>
      </c>
      <c r="C118" s="31"/>
      <c r="D118" s="8" t="s">
        <v>92</v>
      </c>
      <c r="E118" s="10">
        <v>1000</v>
      </c>
      <c r="F118" s="10">
        <v>1000</v>
      </c>
      <c r="G118" s="19">
        <f t="shared" si="1"/>
        <v>100</v>
      </c>
      <c r="H118" s="5"/>
    </row>
    <row r="119" spans="1:8" ht="34.5" customHeight="1">
      <c r="A119" s="9" t="s">
        <v>5</v>
      </c>
      <c r="B119" s="30" t="s">
        <v>93</v>
      </c>
      <c r="C119" s="31"/>
      <c r="D119" s="8" t="s">
        <v>94</v>
      </c>
      <c r="E119" s="10">
        <v>25.3</v>
      </c>
      <c r="F119" s="10">
        <v>0</v>
      </c>
      <c r="G119" s="19">
        <f t="shared" si="1"/>
        <v>0</v>
      </c>
      <c r="H119" s="5"/>
    </row>
    <row r="120" spans="1:8" ht="47.25" customHeight="1">
      <c r="A120" s="9" t="s">
        <v>5</v>
      </c>
      <c r="B120" s="30" t="s">
        <v>95</v>
      </c>
      <c r="C120" s="31"/>
      <c r="D120" s="8" t="s">
        <v>96</v>
      </c>
      <c r="E120" s="10">
        <v>25.3</v>
      </c>
      <c r="F120" s="10">
        <v>0</v>
      </c>
      <c r="G120" s="19">
        <f t="shared" si="1"/>
        <v>0</v>
      </c>
      <c r="H120" s="5"/>
    </row>
    <row r="121" spans="1:8" ht="31.5" customHeight="1">
      <c r="A121" s="9" t="s">
        <v>5</v>
      </c>
      <c r="B121" s="30" t="s">
        <v>80</v>
      </c>
      <c r="C121" s="31"/>
      <c r="D121" s="8" t="s">
        <v>96</v>
      </c>
      <c r="E121" s="10">
        <v>25.3</v>
      </c>
      <c r="F121" s="10">
        <v>0</v>
      </c>
      <c r="G121" s="19">
        <f t="shared" si="1"/>
        <v>0</v>
      </c>
      <c r="H121" s="5"/>
    </row>
    <row r="122" spans="1:8">
      <c r="A122" s="9" t="s">
        <v>5</v>
      </c>
      <c r="B122" s="30" t="s">
        <v>11</v>
      </c>
      <c r="C122" s="31"/>
      <c r="D122" s="8" t="s">
        <v>96</v>
      </c>
      <c r="E122" s="10">
        <v>25.3</v>
      </c>
      <c r="F122" s="10">
        <v>0</v>
      </c>
      <c r="G122" s="19">
        <f t="shared" si="1"/>
        <v>0</v>
      </c>
      <c r="H122" s="5"/>
    </row>
    <row r="123" spans="1:8" ht="27.75" customHeight="1">
      <c r="A123" s="9" t="s">
        <v>5</v>
      </c>
      <c r="B123" s="30" t="s">
        <v>71</v>
      </c>
      <c r="C123" s="31"/>
      <c r="D123" s="8" t="s">
        <v>97</v>
      </c>
      <c r="E123" s="10">
        <v>11546.68</v>
      </c>
      <c r="F123" s="10">
        <v>10934.52</v>
      </c>
      <c r="G123" s="19">
        <f t="shared" si="1"/>
        <v>94.698389493776574</v>
      </c>
      <c r="H123" s="5"/>
    </row>
    <row r="124" spans="1:8" ht="31.5" customHeight="1">
      <c r="A124" s="9" t="s">
        <v>5</v>
      </c>
      <c r="B124" s="30" t="s">
        <v>80</v>
      </c>
      <c r="C124" s="31"/>
      <c r="D124" s="8" t="s">
        <v>97</v>
      </c>
      <c r="E124" s="10">
        <v>11546.68</v>
      </c>
      <c r="F124" s="10">
        <v>10934.52</v>
      </c>
      <c r="G124" s="19">
        <f t="shared" si="1"/>
        <v>94.698389493776574</v>
      </c>
      <c r="H124" s="5"/>
    </row>
    <row r="125" spans="1:8">
      <c r="A125" s="9" t="s">
        <v>5</v>
      </c>
      <c r="B125" s="30" t="s">
        <v>11</v>
      </c>
      <c r="C125" s="31"/>
      <c r="D125" s="8" t="s">
        <v>97</v>
      </c>
      <c r="E125" s="10">
        <v>11546.68</v>
      </c>
      <c r="F125" s="10">
        <v>10934.52</v>
      </c>
      <c r="G125" s="19">
        <f t="shared" si="1"/>
        <v>94.698389493776574</v>
      </c>
      <c r="H125" s="5"/>
    </row>
    <row r="126" spans="1:8" ht="42" customHeight="1">
      <c r="A126" s="9" t="s">
        <v>98</v>
      </c>
      <c r="B126" s="30" t="s">
        <v>99</v>
      </c>
      <c r="C126" s="31"/>
      <c r="D126" s="8" t="s">
        <v>100</v>
      </c>
      <c r="E126" s="10">
        <v>2295422.9700000002</v>
      </c>
      <c r="F126" s="10">
        <v>2286092.9300000002</v>
      </c>
      <c r="G126" s="19">
        <f t="shared" si="1"/>
        <v>99.593537220724073</v>
      </c>
      <c r="H126" s="5"/>
    </row>
    <row r="127" spans="1:8" ht="42.75" customHeight="1">
      <c r="A127" s="9" t="s">
        <v>5</v>
      </c>
      <c r="B127" s="30" t="s">
        <v>101</v>
      </c>
      <c r="C127" s="31"/>
      <c r="D127" s="8" t="s">
        <v>102</v>
      </c>
      <c r="E127" s="10">
        <v>42886.86</v>
      </c>
      <c r="F127" s="10">
        <v>40587.71</v>
      </c>
      <c r="G127" s="19">
        <f t="shared" si="1"/>
        <v>94.639033960518432</v>
      </c>
      <c r="H127" s="5"/>
    </row>
    <row r="128" spans="1:8" ht="89.25" customHeight="1">
      <c r="A128" s="9" t="s">
        <v>5</v>
      </c>
      <c r="B128" s="30" t="s">
        <v>103</v>
      </c>
      <c r="C128" s="31"/>
      <c r="D128" s="8" t="s">
        <v>104</v>
      </c>
      <c r="E128" s="10">
        <v>4760.38</v>
      </c>
      <c r="F128" s="10">
        <v>4760.37</v>
      </c>
      <c r="G128" s="19">
        <f t="shared" si="1"/>
        <v>99.999789932736462</v>
      </c>
      <c r="H128" s="5"/>
    </row>
    <row r="129" spans="1:8" ht="45.75" customHeight="1">
      <c r="A129" s="9" t="s">
        <v>5</v>
      </c>
      <c r="B129" s="30" t="s">
        <v>40</v>
      </c>
      <c r="C129" s="31"/>
      <c r="D129" s="8" t="s">
        <v>104</v>
      </c>
      <c r="E129" s="10">
        <v>4760.38</v>
      </c>
      <c r="F129" s="10">
        <v>4760.37</v>
      </c>
      <c r="G129" s="19">
        <f t="shared" si="1"/>
        <v>99.999789932736462</v>
      </c>
      <c r="H129" s="5"/>
    </row>
    <row r="130" spans="1:8" ht="21" customHeight="1">
      <c r="A130" s="9" t="s">
        <v>5</v>
      </c>
      <c r="B130" s="30" t="s">
        <v>11</v>
      </c>
      <c r="C130" s="31"/>
      <c r="D130" s="8" t="s">
        <v>104</v>
      </c>
      <c r="E130" s="10">
        <v>4760.38</v>
      </c>
      <c r="F130" s="10">
        <v>4760.37</v>
      </c>
      <c r="G130" s="19">
        <f t="shared" si="1"/>
        <v>99.999789932736462</v>
      </c>
      <c r="H130" s="5"/>
    </row>
    <row r="131" spans="1:8" ht="51" customHeight="1">
      <c r="A131" s="9" t="s">
        <v>5</v>
      </c>
      <c r="B131" s="30" t="s">
        <v>105</v>
      </c>
      <c r="C131" s="31"/>
      <c r="D131" s="8" t="s">
        <v>106</v>
      </c>
      <c r="E131" s="10">
        <v>0.1</v>
      </c>
      <c r="F131" s="10">
        <v>0</v>
      </c>
      <c r="G131" s="19">
        <f t="shared" si="1"/>
        <v>0</v>
      </c>
      <c r="H131" s="5"/>
    </row>
    <row r="132" spans="1:8" ht="31.5" customHeight="1">
      <c r="A132" s="9" t="s">
        <v>5</v>
      </c>
      <c r="B132" s="30" t="s">
        <v>66</v>
      </c>
      <c r="C132" s="31"/>
      <c r="D132" s="8" t="s">
        <v>106</v>
      </c>
      <c r="E132" s="10">
        <v>0.1</v>
      </c>
      <c r="F132" s="10">
        <v>0</v>
      </c>
      <c r="G132" s="19">
        <f t="shared" si="1"/>
        <v>0</v>
      </c>
      <c r="H132" s="5"/>
    </row>
    <row r="133" spans="1:8" ht="21.75" customHeight="1">
      <c r="A133" s="9" t="s">
        <v>5</v>
      </c>
      <c r="B133" s="30" t="s">
        <v>11</v>
      </c>
      <c r="C133" s="31"/>
      <c r="D133" s="8" t="s">
        <v>106</v>
      </c>
      <c r="E133" s="10">
        <v>0.1</v>
      </c>
      <c r="F133" s="10">
        <v>0</v>
      </c>
      <c r="G133" s="19">
        <f t="shared" si="1"/>
        <v>0</v>
      </c>
      <c r="H133" s="5"/>
    </row>
    <row r="134" spans="1:8" ht="78.75" customHeight="1">
      <c r="A134" s="9" t="s">
        <v>5</v>
      </c>
      <c r="B134" s="30" t="s">
        <v>107</v>
      </c>
      <c r="C134" s="31"/>
      <c r="D134" s="8" t="s">
        <v>108</v>
      </c>
      <c r="E134" s="10">
        <v>20399.75</v>
      </c>
      <c r="F134" s="10">
        <v>18102.98</v>
      </c>
      <c r="G134" s="19">
        <f t="shared" si="1"/>
        <v>88.741185553744529</v>
      </c>
      <c r="H134" s="5"/>
    </row>
    <row r="135" spans="1:8" ht="25.5" customHeight="1">
      <c r="A135" s="9" t="s">
        <v>5</v>
      </c>
      <c r="B135" s="30" t="s">
        <v>66</v>
      </c>
      <c r="C135" s="31"/>
      <c r="D135" s="8" t="s">
        <v>108</v>
      </c>
      <c r="E135" s="10">
        <v>20399.75</v>
      </c>
      <c r="F135" s="10">
        <v>18102.98</v>
      </c>
      <c r="G135" s="19">
        <f t="shared" si="1"/>
        <v>88.741185553744529</v>
      </c>
      <c r="H135" s="5"/>
    </row>
    <row r="136" spans="1:8" ht="20.25" customHeight="1">
      <c r="A136" s="9" t="s">
        <v>5</v>
      </c>
      <c r="B136" s="30" t="s">
        <v>13</v>
      </c>
      <c r="C136" s="31"/>
      <c r="D136" s="8" t="s">
        <v>108</v>
      </c>
      <c r="E136" s="10">
        <v>3467.96</v>
      </c>
      <c r="F136" s="10">
        <v>3075.79</v>
      </c>
      <c r="G136" s="19">
        <f t="shared" si="1"/>
        <v>88.691622740746723</v>
      </c>
      <c r="H136" s="5"/>
    </row>
    <row r="137" spans="1:8" ht="31.5" customHeight="1">
      <c r="A137" s="9" t="s">
        <v>5</v>
      </c>
      <c r="B137" s="30" t="s">
        <v>20</v>
      </c>
      <c r="C137" s="31"/>
      <c r="D137" s="8" t="s">
        <v>108</v>
      </c>
      <c r="E137" s="10">
        <v>16931.79</v>
      </c>
      <c r="F137" s="10">
        <v>15027.19</v>
      </c>
      <c r="G137" s="19">
        <f t="shared" si="1"/>
        <v>88.751336982091075</v>
      </c>
      <c r="H137" s="5"/>
    </row>
    <row r="138" spans="1:8" ht="48.75" customHeight="1">
      <c r="A138" s="9" t="s">
        <v>5</v>
      </c>
      <c r="B138" s="30" t="s">
        <v>109</v>
      </c>
      <c r="C138" s="31"/>
      <c r="D138" s="8" t="s">
        <v>110</v>
      </c>
      <c r="E138" s="10">
        <v>61.22</v>
      </c>
      <c r="F138" s="10">
        <v>61.22</v>
      </c>
      <c r="G138" s="19">
        <f t="shared" si="1"/>
        <v>100</v>
      </c>
      <c r="H138" s="5"/>
    </row>
    <row r="139" spans="1:8" ht="28.5" customHeight="1">
      <c r="A139" s="9" t="s">
        <v>5</v>
      </c>
      <c r="B139" s="30" t="s">
        <v>66</v>
      </c>
      <c r="C139" s="31"/>
      <c r="D139" s="8" t="s">
        <v>110</v>
      </c>
      <c r="E139" s="10">
        <v>61.22</v>
      </c>
      <c r="F139" s="10">
        <v>61.22</v>
      </c>
      <c r="G139" s="19">
        <f t="shared" ref="G139:G202" si="2">F139/E139*100</f>
        <v>100</v>
      </c>
      <c r="H139" s="5"/>
    </row>
    <row r="140" spans="1:8" ht="28.5" customHeight="1">
      <c r="A140" s="9" t="s">
        <v>5</v>
      </c>
      <c r="B140" s="30" t="s">
        <v>13</v>
      </c>
      <c r="C140" s="31"/>
      <c r="D140" s="8" t="s">
        <v>110</v>
      </c>
      <c r="E140" s="10">
        <v>61.22</v>
      </c>
      <c r="F140" s="10">
        <v>61.22</v>
      </c>
      <c r="G140" s="19">
        <f t="shared" si="2"/>
        <v>100</v>
      </c>
      <c r="H140" s="5"/>
    </row>
    <row r="141" spans="1:8" ht="46.5" customHeight="1">
      <c r="A141" s="9" t="s">
        <v>5</v>
      </c>
      <c r="B141" s="30" t="s">
        <v>111</v>
      </c>
      <c r="C141" s="31"/>
      <c r="D141" s="8" t="s">
        <v>112</v>
      </c>
      <c r="E141" s="10">
        <v>17665.41</v>
      </c>
      <c r="F141" s="10">
        <v>17663.14</v>
      </c>
      <c r="G141" s="19">
        <f t="shared" si="2"/>
        <v>99.987150029351142</v>
      </c>
      <c r="H141" s="5"/>
    </row>
    <row r="142" spans="1:8" ht="27" customHeight="1">
      <c r="A142" s="9" t="s">
        <v>5</v>
      </c>
      <c r="B142" s="30" t="s">
        <v>66</v>
      </c>
      <c r="C142" s="31"/>
      <c r="D142" s="8" t="s">
        <v>112</v>
      </c>
      <c r="E142" s="10">
        <v>17665.41</v>
      </c>
      <c r="F142" s="10">
        <v>17663.14</v>
      </c>
      <c r="G142" s="19">
        <f t="shared" si="2"/>
        <v>99.987150029351142</v>
      </c>
      <c r="H142" s="5"/>
    </row>
    <row r="143" spans="1:8">
      <c r="A143" s="9" t="s">
        <v>5</v>
      </c>
      <c r="B143" s="30" t="s">
        <v>13</v>
      </c>
      <c r="C143" s="31"/>
      <c r="D143" s="8" t="s">
        <v>112</v>
      </c>
      <c r="E143" s="10">
        <v>5048.6099999999997</v>
      </c>
      <c r="F143" s="10">
        <v>5048.54</v>
      </c>
      <c r="G143" s="19">
        <f t="shared" si="2"/>
        <v>99.998613479749878</v>
      </c>
      <c r="H143" s="5"/>
    </row>
    <row r="144" spans="1:8" ht="29.25" customHeight="1">
      <c r="A144" s="9" t="s">
        <v>5</v>
      </c>
      <c r="B144" s="30" t="s">
        <v>20</v>
      </c>
      <c r="C144" s="31"/>
      <c r="D144" s="8" t="s">
        <v>112</v>
      </c>
      <c r="E144" s="10">
        <v>12616.8</v>
      </c>
      <c r="F144" s="10">
        <v>12614.6</v>
      </c>
      <c r="G144" s="19">
        <f t="shared" si="2"/>
        <v>99.982562931963741</v>
      </c>
      <c r="H144" s="5"/>
    </row>
    <row r="145" spans="1:8" ht="51" customHeight="1">
      <c r="A145" s="9" t="s">
        <v>5</v>
      </c>
      <c r="B145" s="30" t="s">
        <v>113</v>
      </c>
      <c r="C145" s="31"/>
      <c r="D145" s="8" t="s">
        <v>114</v>
      </c>
      <c r="E145" s="10">
        <v>2431.27</v>
      </c>
      <c r="F145" s="10">
        <v>2227.61</v>
      </c>
      <c r="G145" s="19">
        <f t="shared" si="2"/>
        <v>91.623307983070575</v>
      </c>
      <c r="H145" s="5"/>
    </row>
    <row r="146" spans="1:8" ht="39" customHeight="1">
      <c r="A146" s="9" t="s">
        <v>5</v>
      </c>
      <c r="B146" s="30" t="s">
        <v>115</v>
      </c>
      <c r="C146" s="31"/>
      <c r="D146" s="8" t="s">
        <v>116</v>
      </c>
      <c r="E146" s="10">
        <v>1909.92</v>
      </c>
      <c r="F146" s="10">
        <v>1729.01</v>
      </c>
      <c r="G146" s="19">
        <f t="shared" si="2"/>
        <v>90.527875513110487</v>
      </c>
      <c r="H146" s="5"/>
    </row>
    <row r="147" spans="1:8" ht="30" customHeight="1">
      <c r="A147" s="9" t="s">
        <v>5</v>
      </c>
      <c r="B147" s="30" t="s">
        <v>66</v>
      </c>
      <c r="C147" s="31"/>
      <c r="D147" s="8" t="s">
        <v>116</v>
      </c>
      <c r="E147" s="10">
        <v>1909.92</v>
      </c>
      <c r="F147" s="10">
        <v>1729.01</v>
      </c>
      <c r="G147" s="19">
        <f t="shared" si="2"/>
        <v>90.527875513110487</v>
      </c>
      <c r="H147" s="5"/>
    </row>
    <row r="148" spans="1:8" ht="21.75" customHeight="1">
      <c r="A148" s="9" t="s">
        <v>5</v>
      </c>
      <c r="B148" s="30" t="s">
        <v>11</v>
      </c>
      <c r="C148" s="31"/>
      <c r="D148" s="8" t="s">
        <v>116</v>
      </c>
      <c r="E148" s="10">
        <v>1426.22</v>
      </c>
      <c r="F148" s="10">
        <v>1245.31</v>
      </c>
      <c r="G148" s="19">
        <f t="shared" si="2"/>
        <v>87.315421183267645</v>
      </c>
      <c r="H148" s="5"/>
    </row>
    <row r="149" spans="1:8">
      <c r="A149" s="9" t="s">
        <v>5</v>
      </c>
      <c r="B149" s="30" t="s">
        <v>13</v>
      </c>
      <c r="C149" s="31"/>
      <c r="D149" s="8" t="s">
        <v>116</v>
      </c>
      <c r="E149" s="10">
        <v>483.7</v>
      </c>
      <c r="F149" s="10">
        <v>483.7</v>
      </c>
      <c r="G149" s="19">
        <f t="shared" si="2"/>
        <v>100</v>
      </c>
      <c r="H149" s="5"/>
    </row>
    <row r="150" spans="1:8" ht="38.25" customHeight="1">
      <c r="A150" s="9" t="s">
        <v>5</v>
      </c>
      <c r="B150" s="30" t="s">
        <v>117</v>
      </c>
      <c r="C150" s="31"/>
      <c r="D150" s="8" t="s">
        <v>118</v>
      </c>
      <c r="E150" s="10">
        <v>521.35</v>
      </c>
      <c r="F150" s="10">
        <v>498.6</v>
      </c>
      <c r="G150" s="19">
        <f t="shared" si="2"/>
        <v>95.636328761868228</v>
      </c>
      <c r="H150" s="5"/>
    </row>
    <row r="151" spans="1:8" ht="36.75" customHeight="1">
      <c r="A151" s="9" t="s">
        <v>5</v>
      </c>
      <c r="B151" s="30" t="s">
        <v>66</v>
      </c>
      <c r="C151" s="31"/>
      <c r="D151" s="8" t="s">
        <v>118</v>
      </c>
      <c r="E151" s="10">
        <v>521.35</v>
      </c>
      <c r="F151" s="10">
        <v>498.6</v>
      </c>
      <c r="G151" s="19">
        <f t="shared" si="2"/>
        <v>95.636328761868228</v>
      </c>
      <c r="H151" s="5"/>
    </row>
    <row r="152" spans="1:8" ht="23.25" customHeight="1">
      <c r="A152" s="9" t="s">
        <v>5</v>
      </c>
      <c r="B152" s="30" t="s">
        <v>11</v>
      </c>
      <c r="C152" s="31"/>
      <c r="D152" s="8" t="s">
        <v>118</v>
      </c>
      <c r="E152" s="10">
        <v>521.35</v>
      </c>
      <c r="F152" s="10">
        <v>498.6</v>
      </c>
      <c r="G152" s="19">
        <f t="shared" si="2"/>
        <v>95.636328761868228</v>
      </c>
      <c r="H152" s="5"/>
    </row>
    <row r="153" spans="1:8" ht="27.75" customHeight="1">
      <c r="A153" s="9" t="s">
        <v>5</v>
      </c>
      <c r="B153" s="30" t="s">
        <v>119</v>
      </c>
      <c r="C153" s="31"/>
      <c r="D153" s="8" t="s">
        <v>120</v>
      </c>
      <c r="E153" s="10">
        <v>205</v>
      </c>
      <c r="F153" s="10">
        <v>160</v>
      </c>
      <c r="G153" s="19">
        <f t="shared" si="2"/>
        <v>78.048780487804876</v>
      </c>
      <c r="H153" s="5"/>
    </row>
    <row r="154" spans="1:8" ht="74.25" customHeight="1">
      <c r="A154" s="9" t="s">
        <v>5</v>
      </c>
      <c r="B154" s="30" t="s">
        <v>121</v>
      </c>
      <c r="C154" s="31"/>
      <c r="D154" s="8" t="s">
        <v>122</v>
      </c>
      <c r="E154" s="10">
        <v>205</v>
      </c>
      <c r="F154" s="10">
        <v>160</v>
      </c>
      <c r="G154" s="19">
        <f t="shared" si="2"/>
        <v>78.048780487804876</v>
      </c>
      <c r="H154" s="5"/>
    </row>
    <row r="155" spans="1:8" ht="30" customHeight="1">
      <c r="A155" s="9" t="s">
        <v>5</v>
      </c>
      <c r="B155" s="30" t="s">
        <v>66</v>
      </c>
      <c r="C155" s="31"/>
      <c r="D155" s="8" t="s">
        <v>122</v>
      </c>
      <c r="E155" s="10">
        <v>205</v>
      </c>
      <c r="F155" s="10">
        <v>160</v>
      </c>
      <c r="G155" s="19">
        <f t="shared" si="2"/>
        <v>78.048780487804876</v>
      </c>
      <c r="H155" s="5"/>
    </row>
    <row r="156" spans="1:8" ht="24" customHeight="1">
      <c r="A156" s="9" t="s">
        <v>5</v>
      </c>
      <c r="B156" s="30" t="s">
        <v>11</v>
      </c>
      <c r="C156" s="31"/>
      <c r="D156" s="8" t="s">
        <v>122</v>
      </c>
      <c r="E156" s="10">
        <v>205</v>
      </c>
      <c r="F156" s="10">
        <v>160</v>
      </c>
      <c r="G156" s="19">
        <f t="shared" si="2"/>
        <v>78.048780487804876</v>
      </c>
      <c r="H156" s="5"/>
    </row>
    <row r="157" spans="1:8" ht="93.75" customHeight="1">
      <c r="A157" s="9" t="s">
        <v>5</v>
      </c>
      <c r="B157" s="30" t="s">
        <v>123</v>
      </c>
      <c r="C157" s="31"/>
      <c r="D157" s="8" t="s">
        <v>124</v>
      </c>
      <c r="E157" s="10">
        <v>2162452.15</v>
      </c>
      <c r="F157" s="10">
        <v>2155893.7599999998</v>
      </c>
      <c r="G157" s="19">
        <f t="shared" si="2"/>
        <v>99.696715138876016</v>
      </c>
      <c r="H157" s="5"/>
    </row>
    <row r="158" spans="1:8" ht="63" customHeight="1">
      <c r="A158" s="9" t="s">
        <v>5</v>
      </c>
      <c r="B158" s="30" t="s">
        <v>125</v>
      </c>
      <c r="C158" s="31"/>
      <c r="D158" s="8" t="s">
        <v>126</v>
      </c>
      <c r="E158" s="10">
        <v>1095456.28</v>
      </c>
      <c r="F158" s="10">
        <v>1093522.6000000001</v>
      </c>
      <c r="G158" s="19">
        <f t="shared" si="2"/>
        <v>99.823481773275333</v>
      </c>
      <c r="H158" s="5"/>
    </row>
    <row r="159" spans="1:8" ht="47.25" customHeight="1">
      <c r="A159" s="9" t="s">
        <v>5</v>
      </c>
      <c r="B159" s="30" t="s">
        <v>66</v>
      </c>
      <c r="C159" s="31"/>
      <c r="D159" s="8" t="s">
        <v>126</v>
      </c>
      <c r="E159" s="10">
        <v>1095456.28</v>
      </c>
      <c r="F159" s="10">
        <v>1093522.6000000001</v>
      </c>
      <c r="G159" s="19">
        <f t="shared" si="2"/>
        <v>99.823481773275333</v>
      </c>
      <c r="H159" s="5"/>
    </row>
    <row r="160" spans="1:8" ht="31.5" customHeight="1">
      <c r="A160" s="9" t="s">
        <v>5</v>
      </c>
      <c r="B160" s="30" t="s">
        <v>11</v>
      </c>
      <c r="C160" s="31"/>
      <c r="D160" s="8" t="s">
        <v>126</v>
      </c>
      <c r="E160" s="10">
        <v>408966.38</v>
      </c>
      <c r="F160" s="10">
        <v>408779.78</v>
      </c>
      <c r="G160" s="19">
        <f t="shared" si="2"/>
        <v>99.954372777537372</v>
      </c>
      <c r="H160" s="5"/>
    </row>
    <row r="161" spans="1:8">
      <c r="A161" s="9" t="s">
        <v>5</v>
      </c>
      <c r="B161" s="30" t="s">
        <v>13</v>
      </c>
      <c r="C161" s="31"/>
      <c r="D161" s="8" t="s">
        <v>126</v>
      </c>
      <c r="E161" s="10">
        <v>686489.9</v>
      </c>
      <c r="F161" s="10">
        <v>684742.82</v>
      </c>
      <c r="G161" s="19">
        <f t="shared" si="2"/>
        <v>99.745505359947757</v>
      </c>
      <c r="H161" s="5"/>
    </row>
    <row r="162" spans="1:8" ht="74.25" customHeight="1">
      <c r="A162" s="9" t="s">
        <v>5</v>
      </c>
      <c r="B162" s="30" t="s">
        <v>127</v>
      </c>
      <c r="C162" s="31"/>
      <c r="D162" s="8" t="s">
        <v>128</v>
      </c>
      <c r="E162" s="10">
        <v>1066995.8700000001</v>
      </c>
      <c r="F162" s="10">
        <v>1062371.17</v>
      </c>
      <c r="G162" s="19">
        <f t="shared" si="2"/>
        <v>99.566568144260941</v>
      </c>
      <c r="H162" s="5"/>
    </row>
    <row r="163" spans="1:8" ht="27.75" customHeight="1">
      <c r="A163" s="9" t="s">
        <v>5</v>
      </c>
      <c r="B163" s="30" t="s">
        <v>66</v>
      </c>
      <c r="C163" s="31"/>
      <c r="D163" s="8" t="s">
        <v>128</v>
      </c>
      <c r="E163" s="10">
        <v>1066995.8700000001</v>
      </c>
      <c r="F163" s="10">
        <v>1062371.17</v>
      </c>
      <c r="G163" s="19">
        <f t="shared" si="2"/>
        <v>99.566568144260941</v>
      </c>
      <c r="H163" s="5"/>
    </row>
    <row r="164" spans="1:8" ht="19.5" customHeight="1">
      <c r="A164" s="9" t="s">
        <v>5</v>
      </c>
      <c r="B164" s="30" t="s">
        <v>11</v>
      </c>
      <c r="C164" s="31"/>
      <c r="D164" s="8" t="s">
        <v>128</v>
      </c>
      <c r="E164" s="10">
        <v>226179.68</v>
      </c>
      <c r="F164" s="10">
        <v>224766.88</v>
      </c>
      <c r="G164" s="19">
        <f t="shared" si="2"/>
        <v>99.375363869999291</v>
      </c>
      <c r="H164" s="5"/>
    </row>
    <row r="165" spans="1:8" ht="19.5" customHeight="1">
      <c r="A165" s="9" t="s">
        <v>5</v>
      </c>
      <c r="B165" s="30" t="s">
        <v>13</v>
      </c>
      <c r="C165" s="31"/>
      <c r="D165" s="8" t="s">
        <v>128</v>
      </c>
      <c r="E165" s="10">
        <v>821208.07</v>
      </c>
      <c r="F165" s="10">
        <v>818507.58</v>
      </c>
      <c r="G165" s="19">
        <f t="shared" si="2"/>
        <v>99.671156422025902</v>
      </c>
      <c r="H165" s="5"/>
    </row>
    <row r="166" spans="1:8" ht="19.5" customHeight="1">
      <c r="A166" s="9" t="s">
        <v>5</v>
      </c>
      <c r="B166" s="30" t="s">
        <v>20</v>
      </c>
      <c r="C166" s="31"/>
      <c r="D166" s="8" t="s">
        <v>128</v>
      </c>
      <c r="E166" s="10">
        <v>19608.12</v>
      </c>
      <c r="F166" s="10">
        <v>19096.7</v>
      </c>
      <c r="G166" s="19">
        <f t="shared" si="2"/>
        <v>97.391794827857041</v>
      </c>
      <c r="H166" s="5"/>
    </row>
    <row r="167" spans="1:8" ht="93" customHeight="1">
      <c r="A167" s="9" t="s">
        <v>5</v>
      </c>
      <c r="B167" s="30" t="s">
        <v>129</v>
      </c>
      <c r="C167" s="31"/>
      <c r="D167" s="8" t="s">
        <v>130</v>
      </c>
      <c r="E167" s="10">
        <v>64122.42</v>
      </c>
      <c r="F167" s="10">
        <v>63906.48</v>
      </c>
      <c r="G167" s="19">
        <f t="shared" si="2"/>
        <v>99.663237912730068</v>
      </c>
      <c r="H167" s="5"/>
    </row>
    <row r="168" spans="1:8" ht="60.75" customHeight="1">
      <c r="A168" s="9" t="s">
        <v>5</v>
      </c>
      <c r="B168" s="30" t="s">
        <v>131</v>
      </c>
      <c r="C168" s="31"/>
      <c r="D168" s="8" t="s">
        <v>132</v>
      </c>
      <c r="E168" s="10">
        <v>30421.72</v>
      </c>
      <c r="F168" s="10">
        <v>30421.7</v>
      </c>
      <c r="G168" s="19">
        <f t="shared" si="2"/>
        <v>99.9999342574976</v>
      </c>
      <c r="H168" s="5"/>
    </row>
    <row r="169" spans="1:8" ht="25.5" customHeight="1">
      <c r="A169" s="9" t="s">
        <v>5</v>
      </c>
      <c r="B169" s="30" t="s">
        <v>66</v>
      </c>
      <c r="C169" s="31"/>
      <c r="D169" s="8" t="s">
        <v>132</v>
      </c>
      <c r="E169" s="10">
        <v>30421.72</v>
      </c>
      <c r="F169" s="10">
        <v>30421.7</v>
      </c>
      <c r="G169" s="19">
        <f t="shared" si="2"/>
        <v>99.9999342574976</v>
      </c>
      <c r="H169" s="5"/>
    </row>
    <row r="170" spans="1:8" ht="25.5" customHeight="1">
      <c r="A170" s="9" t="s">
        <v>5</v>
      </c>
      <c r="B170" s="30" t="s">
        <v>11</v>
      </c>
      <c r="C170" s="31"/>
      <c r="D170" s="8" t="s">
        <v>132</v>
      </c>
      <c r="E170" s="10">
        <v>30421.72</v>
      </c>
      <c r="F170" s="10">
        <v>30421.7</v>
      </c>
      <c r="G170" s="19">
        <f t="shared" si="2"/>
        <v>99.9999342574976</v>
      </c>
      <c r="H170" s="5"/>
    </row>
    <row r="171" spans="1:8" ht="70.5" customHeight="1">
      <c r="A171" s="9" t="s">
        <v>5</v>
      </c>
      <c r="B171" s="30" t="s">
        <v>133</v>
      </c>
      <c r="C171" s="31"/>
      <c r="D171" s="8" t="s">
        <v>134</v>
      </c>
      <c r="E171" s="10">
        <v>33700.699999999997</v>
      </c>
      <c r="F171" s="10">
        <v>33484.78</v>
      </c>
      <c r="G171" s="19">
        <f t="shared" si="2"/>
        <v>99.35930114211277</v>
      </c>
      <c r="H171" s="5"/>
    </row>
    <row r="172" spans="1:8" ht="31.5" customHeight="1">
      <c r="A172" s="9" t="s">
        <v>5</v>
      </c>
      <c r="B172" s="30" t="s">
        <v>66</v>
      </c>
      <c r="C172" s="31"/>
      <c r="D172" s="8" t="s">
        <v>134</v>
      </c>
      <c r="E172" s="10">
        <v>33700.699999999997</v>
      </c>
      <c r="F172" s="10">
        <v>33484.78</v>
      </c>
      <c r="G172" s="19">
        <f t="shared" si="2"/>
        <v>99.35930114211277</v>
      </c>
      <c r="H172" s="5"/>
    </row>
    <row r="173" spans="1:8" ht="21.75" customHeight="1">
      <c r="A173" s="9" t="s">
        <v>5</v>
      </c>
      <c r="B173" s="30" t="s">
        <v>11</v>
      </c>
      <c r="C173" s="31"/>
      <c r="D173" s="8" t="s">
        <v>134</v>
      </c>
      <c r="E173" s="10">
        <v>33700.699999999997</v>
      </c>
      <c r="F173" s="10">
        <v>33484.78</v>
      </c>
      <c r="G173" s="19">
        <f t="shared" si="2"/>
        <v>99.35930114211277</v>
      </c>
      <c r="H173" s="5"/>
    </row>
    <row r="174" spans="1:8" ht="22.5" customHeight="1">
      <c r="A174" s="9" t="s">
        <v>5</v>
      </c>
      <c r="B174" s="30" t="s">
        <v>71</v>
      </c>
      <c r="C174" s="31"/>
      <c r="D174" s="8" t="s">
        <v>135</v>
      </c>
      <c r="E174" s="10">
        <v>23325.279999999999</v>
      </c>
      <c r="F174" s="10">
        <v>23317.37</v>
      </c>
      <c r="G174" s="19">
        <f t="shared" si="2"/>
        <v>99.966088295617467</v>
      </c>
      <c r="H174" s="5"/>
    </row>
    <row r="175" spans="1:8" ht="27" customHeight="1">
      <c r="A175" s="9" t="s">
        <v>5</v>
      </c>
      <c r="B175" s="30" t="s">
        <v>66</v>
      </c>
      <c r="C175" s="31"/>
      <c r="D175" s="8" t="s">
        <v>135</v>
      </c>
      <c r="E175" s="10">
        <v>23325.279999999999</v>
      </c>
      <c r="F175" s="10">
        <v>23317.37</v>
      </c>
      <c r="G175" s="19">
        <f t="shared" si="2"/>
        <v>99.966088295617467</v>
      </c>
      <c r="H175" s="5"/>
    </row>
    <row r="176" spans="1:8" ht="24" customHeight="1">
      <c r="A176" s="9" t="s">
        <v>5</v>
      </c>
      <c r="B176" s="30" t="s">
        <v>11</v>
      </c>
      <c r="C176" s="31"/>
      <c r="D176" s="8" t="s">
        <v>135</v>
      </c>
      <c r="E176" s="10">
        <v>23325.279999999999</v>
      </c>
      <c r="F176" s="10">
        <v>23317.37</v>
      </c>
      <c r="G176" s="19">
        <f t="shared" si="2"/>
        <v>99.966088295617467</v>
      </c>
      <c r="H176" s="5"/>
    </row>
    <row r="177" spans="1:8" ht="40.5" customHeight="1">
      <c r="A177" s="9" t="s">
        <v>136</v>
      </c>
      <c r="B177" s="30" t="s">
        <v>137</v>
      </c>
      <c r="C177" s="31"/>
      <c r="D177" s="8" t="s">
        <v>138</v>
      </c>
      <c r="E177" s="10">
        <v>98334.46</v>
      </c>
      <c r="F177" s="10">
        <v>97028.37</v>
      </c>
      <c r="G177" s="19">
        <f t="shared" si="2"/>
        <v>98.671788099512611</v>
      </c>
      <c r="H177" s="5"/>
    </row>
    <row r="178" spans="1:8" ht="52.5" customHeight="1">
      <c r="A178" s="9" t="s">
        <v>5</v>
      </c>
      <c r="B178" s="30" t="s">
        <v>139</v>
      </c>
      <c r="C178" s="31"/>
      <c r="D178" s="8" t="s">
        <v>140</v>
      </c>
      <c r="E178" s="10">
        <v>31921.22</v>
      </c>
      <c r="F178" s="10">
        <v>31728.57</v>
      </c>
      <c r="G178" s="19">
        <f t="shared" si="2"/>
        <v>99.396482966503157</v>
      </c>
      <c r="H178" s="5"/>
    </row>
    <row r="179" spans="1:8" ht="45.75" customHeight="1">
      <c r="A179" s="9" t="s">
        <v>5</v>
      </c>
      <c r="B179" s="30" t="s">
        <v>141</v>
      </c>
      <c r="C179" s="31"/>
      <c r="D179" s="8" t="s">
        <v>142</v>
      </c>
      <c r="E179" s="10">
        <v>31921.22</v>
      </c>
      <c r="F179" s="10">
        <v>31728.57</v>
      </c>
      <c r="G179" s="19">
        <f t="shared" si="2"/>
        <v>99.396482966503157</v>
      </c>
      <c r="H179" s="5"/>
    </row>
    <row r="180" spans="1:8" ht="28.5" customHeight="1">
      <c r="A180" s="9" t="s">
        <v>5</v>
      </c>
      <c r="B180" s="30" t="s">
        <v>10</v>
      </c>
      <c r="C180" s="31"/>
      <c r="D180" s="8" t="s">
        <v>142</v>
      </c>
      <c r="E180" s="10">
        <v>31921.22</v>
      </c>
      <c r="F180" s="10">
        <v>31728.57</v>
      </c>
      <c r="G180" s="19">
        <f t="shared" si="2"/>
        <v>99.396482966503157</v>
      </c>
      <c r="H180" s="5"/>
    </row>
    <row r="181" spans="1:8" ht="27" customHeight="1">
      <c r="A181" s="9" t="s">
        <v>5</v>
      </c>
      <c r="B181" s="30" t="s">
        <v>11</v>
      </c>
      <c r="C181" s="31"/>
      <c r="D181" s="8" t="s">
        <v>142</v>
      </c>
      <c r="E181" s="10">
        <v>29901.22</v>
      </c>
      <c r="F181" s="10">
        <v>29709.56</v>
      </c>
      <c r="G181" s="19">
        <f t="shared" si="2"/>
        <v>99.359022809102768</v>
      </c>
      <c r="H181" s="5"/>
    </row>
    <row r="182" spans="1:8" ht="24" customHeight="1">
      <c r="A182" s="9" t="s">
        <v>5</v>
      </c>
      <c r="B182" s="30" t="s">
        <v>13</v>
      </c>
      <c r="C182" s="31"/>
      <c r="D182" s="8" t="s">
        <v>142</v>
      </c>
      <c r="E182" s="10">
        <v>2020</v>
      </c>
      <c r="F182" s="10">
        <v>2019.02</v>
      </c>
      <c r="G182" s="19">
        <f t="shared" si="2"/>
        <v>99.951485148514848</v>
      </c>
      <c r="H182" s="5"/>
    </row>
    <row r="183" spans="1:8" ht="51" customHeight="1">
      <c r="A183" s="9" t="s">
        <v>5</v>
      </c>
      <c r="B183" s="30" t="s">
        <v>143</v>
      </c>
      <c r="C183" s="31"/>
      <c r="D183" s="8" t="s">
        <v>144</v>
      </c>
      <c r="E183" s="10">
        <v>6059.43</v>
      </c>
      <c r="F183" s="10">
        <v>6059.43</v>
      </c>
      <c r="G183" s="19">
        <f t="shared" si="2"/>
        <v>100</v>
      </c>
      <c r="H183" s="5"/>
    </row>
    <row r="184" spans="1:8" ht="51.75" customHeight="1">
      <c r="A184" s="9" t="s">
        <v>5</v>
      </c>
      <c r="B184" s="30" t="s">
        <v>145</v>
      </c>
      <c r="C184" s="31"/>
      <c r="D184" s="8" t="s">
        <v>146</v>
      </c>
      <c r="E184" s="10">
        <v>6059.43</v>
      </c>
      <c r="F184" s="10">
        <v>6059.43</v>
      </c>
      <c r="G184" s="19">
        <f t="shared" si="2"/>
        <v>100</v>
      </c>
      <c r="H184" s="5"/>
    </row>
    <row r="185" spans="1:8" ht="31.5" customHeight="1">
      <c r="A185" s="9" t="s">
        <v>5</v>
      </c>
      <c r="B185" s="30" t="s">
        <v>10</v>
      </c>
      <c r="C185" s="31"/>
      <c r="D185" s="8" t="s">
        <v>146</v>
      </c>
      <c r="E185" s="10">
        <v>6059.43</v>
      </c>
      <c r="F185" s="10">
        <v>6059.43</v>
      </c>
      <c r="G185" s="19">
        <f t="shared" si="2"/>
        <v>100</v>
      </c>
      <c r="H185" s="5"/>
    </row>
    <row r="186" spans="1:8">
      <c r="A186" s="9" t="s">
        <v>5</v>
      </c>
      <c r="B186" s="30" t="s">
        <v>11</v>
      </c>
      <c r="C186" s="31"/>
      <c r="D186" s="8" t="s">
        <v>146</v>
      </c>
      <c r="E186" s="10">
        <v>6059.43</v>
      </c>
      <c r="F186" s="10">
        <v>6059.43</v>
      </c>
      <c r="G186" s="19">
        <f t="shared" si="2"/>
        <v>100</v>
      </c>
      <c r="H186" s="5"/>
    </row>
    <row r="187" spans="1:8" ht="51.75" customHeight="1">
      <c r="A187" s="9" t="s">
        <v>5</v>
      </c>
      <c r="B187" s="30" t="s">
        <v>147</v>
      </c>
      <c r="C187" s="31"/>
      <c r="D187" s="8" t="s">
        <v>148</v>
      </c>
      <c r="E187" s="10">
        <v>60353.81</v>
      </c>
      <c r="F187" s="10">
        <v>59240.37</v>
      </c>
      <c r="G187" s="19">
        <f t="shared" si="2"/>
        <v>98.1551454663757</v>
      </c>
      <c r="H187" s="5"/>
    </row>
    <row r="188" spans="1:8" ht="81" customHeight="1">
      <c r="A188" s="9" t="s">
        <v>5</v>
      </c>
      <c r="B188" s="30" t="s">
        <v>149</v>
      </c>
      <c r="C188" s="31"/>
      <c r="D188" s="8" t="s">
        <v>150</v>
      </c>
      <c r="E188" s="10">
        <v>53270.44</v>
      </c>
      <c r="F188" s="10">
        <v>52234.81</v>
      </c>
      <c r="G188" s="19">
        <f t="shared" si="2"/>
        <v>98.055901171456426</v>
      </c>
      <c r="H188" s="5"/>
    </row>
    <row r="189" spans="1:8">
      <c r="A189" s="9" t="s">
        <v>5</v>
      </c>
      <c r="B189" s="30" t="s">
        <v>10</v>
      </c>
      <c r="C189" s="31"/>
      <c r="D189" s="8" t="s">
        <v>150</v>
      </c>
      <c r="E189" s="10">
        <v>53270.44</v>
      </c>
      <c r="F189" s="10">
        <v>52234.81</v>
      </c>
      <c r="G189" s="19">
        <f t="shared" si="2"/>
        <v>98.055901171456426</v>
      </c>
      <c r="H189" s="5"/>
    </row>
    <row r="190" spans="1:8" ht="21.75" customHeight="1">
      <c r="A190" s="9" t="s">
        <v>5</v>
      </c>
      <c r="B190" s="30" t="s">
        <v>13</v>
      </c>
      <c r="C190" s="31"/>
      <c r="D190" s="8" t="s">
        <v>150</v>
      </c>
      <c r="E190" s="10">
        <v>52065.39</v>
      </c>
      <c r="F190" s="10">
        <v>51029.760000000002</v>
      </c>
      <c r="G190" s="19">
        <f t="shared" si="2"/>
        <v>98.010905132949162</v>
      </c>
      <c r="H190" s="5"/>
    </row>
    <row r="191" spans="1:8" ht="27.75" customHeight="1">
      <c r="A191" s="9" t="s">
        <v>5</v>
      </c>
      <c r="B191" s="30" t="s">
        <v>20</v>
      </c>
      <c r="C191" s="31"/>
      <c r="D191" s="8" t="s">
        <v>150</v>
      </c>
      <c r="E191" s="10">
        <v>1205.05</v>
      </c>
      <c r="F191" s="10">
        <v>1205.05</v>
      </c>
      <c r="G191" s="19">
        <f t="shared" si="2"/>
        <v>100</v>
      </c>
      <c r="H191" s="5"/>
    </row>
    <row r="192" spans="1:8" ht="87.75" customHeight="1">
      <c r="A192" s="9" t="s">
        <v>5</v>
      </c>
      <c r="B192" s="30" t="s">
        <v>151</v>
      </c>
      <c r="C192" s="31"/>
      <c r="D192" s="8" t="s">
        <v>152</v>
      </c>
      <c r="E192" s="10">
        <v>7083.37</v>
      </c>
      <c r="F192" s="10">
        <v>7005.56</v>
      </c>
      <c r="G192" s="19">
        <f t="shared" si="2"/>
        <v>98.901511568646001</v>
      </c>
      <c r="H192" s="5"/>
    </row>
    <row r="193" spans="1:8">
      <c r="A193" s="9" t="s">
        <v>5</v>
      </c>
      <c r="B193" s="30" t="s">
        <v>153</v>
      </c>
      <c r="C193" s="31"/>
      <c r="D193" s="8" t="s">
        <v>152</v>
      </c>
      <c r="E193" s="10">
        <v>7083.37</v>
      </c>
      <c r="F193" s="10">
        <v>7005.56</v>
      </c>
      <c r="G193" s="19">
        <f t="shared" si="2"/>
        <v>98.901511568646001</v>
      </c>
      <c r="H193" s="5"/>
    </row>
    <row r="194" spans="1:8" ht="22.5" customHeight="1">
      <c r="A194" s="9" t="s">
        <v>5</v>
      </c>
      <c r="B194" s="30" t="s">
        <v>13</v>
      </c>
      <c r="C194" s="31"/>
      <c r="D194" s="8" t="s">
        <v>152</v>
      </c>
      <c r="E194" s="10">
        <v>5676.77</v>
      </c>
      <c r="F194" s="10">
        <v>5598.96</v>
      </c>
      <c r="G194" s="19">
        <f t="shared" si="2"/>
        <v>98.629326183727713</v>
      </c>
      <c r="H194" s="5"/>
    </row>
    <row r="195" spans="1:8" ht="25.5" customHeight="1">
      <c r="A195" s="9" t="s">
        <v>5</v>
      </c>
      <c r="B195" s="30" t="s">
        <v>20</v>
      </c>
      <c r="C195" s="31"/>
      <c r="D195" s="8" t="s">
        <v>152</v>
      </c>
      <c r="E195" s="10">
        <v>1406.6</v>
      </c>
      <c r="F195" s="10">
        <v>1406.6</v>
      </c>
      <c r="G195" s="19">
        <f t="shared" si="2"/>
        <v>100</v>
      </c>
      <c r="H195" s="5"/>
    </row>
    <row r="196" spans="1:8" ht="66.75" customHeight="1">
      <c r="A196" s="9" t="s">
        <v>154</v>
      </c>
      <c r="B196" s="30" t="s">
        <v>155</v>
      </c>
      <c r="C196" s="31"/>
      <c r="D196" s="8" t="s">
        <v>156</v>
      </c>
      <c r="E196" s="10">
        <v>558316.61</v>
      </c>
      <c r="F196" s="10">
        <v>553128.9</v>
      </c>
      <c r="G196" s="19">
        <f t="shared" si="2"/>
        <v>99.070830079728424</v>
      </c>
      <c r="H196" s="5"/>
    </row>
    <row r="197" spans="1:8" ht="45" customHeight="1">
      <c r="A197" s="9" t="s">
        <v>5</v>
      </c>
      <c r="B197" s="30" t="s">
        <v>157</v>
      </c>
      <c r="C197" s="31"/>
      <c r="D197" s="8" t="s">
        <v>158</v>
      </c>
      <c r="E197" s="10">
        <v>160870.57</v>
      </c>
      <c r="F197" s="10">
        <v>160044.07999999999</v>
      </c>
      <c r="G197" s="19">
        <f t="shared" si="2"/>
        <v>99.4862391548684</v>
      </c>
      <c r="H197" s="5"/>
    </row>
    <row r="198" spans="1:8" ht="36" customHeight="1">
      <c r="A198" s="9" t="s">
        <v>5</v>
      </c>
      <c r="B198" s="30" t="s">
        <v>159</v>
      </c>
      <c r="C198" s="31"/>
      <c r="D198" s="8" t="s">
        <v>160</v>
      </c>
      <c r="E198" s="10">
        <v>870.57</v>
      </c>
      <c r="F198" s="10">
        <v>44.08</v>
      </c>
      <c r="G198" s="19">
        <f t="shared" si="2"/>
        <v>5.0633492998839831</v>
      </c>
      <c r="H198" s="5"/>
    </row>
    <row r="199" spans="1:8">
      <c r="A199" s="9" t="s">
        <v>5</v>
      </c>
      <c r="B199" s="30" t="s">
        <v>40</v>
      </c>
      <c r="C199" s="31"/>
      <c r="D199" s="8" t="s">
        <v>160</v>
      </c>
      <c r="E199" s="10">
        <v>870.57</v>
      </c>
      <c r="F199" s="10">
        <v>44.08</v>
      </c>
      <c r="G199" s="19">
        <f t="shared" si="2"/>
        <v>5.0633492998839831</v>
      </c>
      <c r="H199" s="5"/>
    </row>
    <row r="200" spans="1:8" ht="31.5" customHeight="1">
      <c r="A200" s="9" t="s">
        <v>5</v>
      </c>
      <c r="B200" s="30" t="s">
        <v>11</v>
      </c>
      <c r="C200" s="31"/>
      <c r="D200" s="8" t="s">
        <v>160</v>
      </c>
      <c r="E200" s="10">
        <v>870.57</v>
      </c>
      <c r="F200" s="10">
        <v>44.08</v>
      </c>
      <c r="G200" s="19">
        <f t="shared" si="2"/>
        <v>5.0633492998839831</v>
      </c>
      <c r="H200" s="5"/>
    </row>
    <row r="201" spans="1:8" ht="39.75" customHeight="1">
      <c r="A201" s="9" t="s">
        <v>5</v>
      </c>
      <c r="B201" s="30" t="s">
        <v>161</v>
      </c>
      <c r="C201" s="31"/>
      <c r="D201" s="8" t="s">
        <v>162</v>
      </c>
      <c r="E201" s="10">
        <v>160000</v>
      </c>
      <c r="F201" s="10">
        <v>160000</v>
      </c>
      <c r="G201" s="19">
        <f t="shared" si="2"/>
        <v>100</v>
      </c>
      <c r="H201" s="5"/>
    </row>
    <row r="202" spans="1:8" ht="45" customHeight="1">
      <c r="A202" s="9" t="s">
        <v>5</v>
      </c>
      <c r="B202" s="30" t="s">
        <v>40</v>
      </c>
      <c r="C202" s="31"/>
      <c r="D202" s="8" t="s">
        <v>162</v>
      </c>
      <c r="E202" s="10">
        <v>160000</v>
      </c>
      <c r="F202" s="10">
        <v>160000</v>
      </c>
      <c r="G202" s="19">
        <f t="shared" si="2"/>
        <v>100</v>
      </c>
      <c r="H202" s="5"/>
    </row>
    <row r="203" spans="1:8">
      <c r="A203" s="9" t="s">
        <v>5</v>
      </c>
      <c r="B203" s="30" t="s">
        <v>11</v>
      </c>
      <c r="C203" s="31"/>
      <c r="D203" s="8" t="s">
        <v>162</v>
      </c>
      <c r="E203" s="10">
        <v>50000</v>
      </c>
      <c r="F203" s="10">
        <v>50000</v>
      </c>
      <c r="G203" s="19">
        <f t="shared" ref="G203:G266" si="3">F203/E203*100</f>
        <v>100</v>
      </c>
      <c r="H203" s="5"/>
    </row>
    <row r="204" spans="1:8">
      <c r="A204" s="9" t="s">
        <v>5</v>
      </c>
      <c r="B204" s="30" t="s">
        <v>13</v>
      </c>
      <c r="C204" s="31"/>
      <c r="D204" s="8" t="s">
        <v>162</v>
      </c>
      <c r="E204" s="10">
        <v>30000</v>
      </c>
      <c r="F204" s="11">
        <v>30000</v>
      </c>
      <c r="G204" s="19">
        <f t="shared" si="3"/>
        <v>100</v>
      </c>
      <c r="H204" s="5"/>
    </row>
    <row r="205" spans="1:8" ht="21.75" customHeight="1">
      <c r="A205" s="9" t="s">
        <v>5</v>
      </c>
      <c r="B205" s="30" t="s">
        <v>20</v>
      </c>
      <c r="C205" s="31"/>
      <c r="D205" s="8" t="s">
        <v>162</v>
      </c>
      <c r="E205" s="10">
        <v>80000</v>
      </c>
      <c r="F205" s="11">
        <v>80000</v>
      </c>
      <c r="G205" s="19">
        <f t="shared" si="3"/>
        <v>100</v>
      </c>
      <c r="H205" s="5"/>
    </row>
    <row r="206" spans="1:8" ht="32.25" customHeight="1">
      <c r="A206" s="9" t="s">
        <v>5</v>
      </c>
      <c r="B206" s="30" t="s">
        <v>163</v>
      </c>
      <c r="C206" s="31"/>
      <c r="D206" s="8" t="s">
        <v>164</v>
      </c>
      <c r="E206" s="10">
        <v>16451.650000000001</v>
      </c>
      <c r="F206" s="10">
        <v>16451.64</v>
      </c>
      <c r="G206" s="19">
        <f t="shared" si="3"/>
        <v>99.999939215823318</v>
      </c>
      <c r="H206" s="5"/>
    </row>
    <row r="207" spans="1:8" ht="45.75" customHeight="1">
      <c r="A207" s="9" t="s">
        <v>5</v>
      </c>
      <c r="B207" s="30" t="s">
        <v>165</v>
      </c>
      <c r="C207" s="31"/>
      <c r="D207" s="8" t="s">
        <v>166</v>
      </c>
      <c r="E207" s="10">
        <v>948.15</v>
      </c>
      <c r="F207" s="10">
        <v>948.15</v>
      </c>
      <c r="G207" s="19">
        <f t="shared" si="3"/>
        <v>100</v>
      </c>
      <c r="H207" s="5"/>
    </row>
    <row r="208" spans="1:8">
      <c r="A208" s="9" t="s">
        <v>5</v>
      </c>
      <c r="B208" s="30" t="s">
        <v>153</v>
      </c>
      <c r="C208" s="31"/>
      <c r="D208" s="8" t="s">
        <v>166</v>
      </c>
      <c r="E208" s="10">
        <v>948.15</v>
      </c>
      <c r="F208" s="10">
        <v>948.15</v>
      </c>
      <c r="G208" s="19">
        <f t="shared" si="3"/>
        <v>100</v>
      </c>
      <c r="H208" s="5"/>
    </row>
    <row r="209" spans="1:8" ht="21.75" customHeight="1">
      <c r="A209" s="9" t="s">
        <v>5</v>
      </c>
      <c r="B209" s="30" t="s">
        <v>11</v>
      </c>
      <c r="C209" s="31"/>
      <c r="D209" s="8" t="s">
        <v>166</v>
      </c>
      <c r="E209" s="10">
        <v>948.15</v>
      </c>
      <c r="F209" s="10">
        <v>948.15</v>
      </c>
      <c r="G209" s="19">
        <f t="shared" si="3"/>
        <v>100</v>
      </c>
      <c r="H209" s="5"/>
    </row>
    <row r="210" spans="1:8" ht="42" customHeight="1">
      <c r="A210" s="9" t="s">
        <v>5</v>
      </c>
      <c r="B210" s="30" t="s">
        <v>167</v>
      </c>
      <c r="C210" s="31"/>
      <c r="D210" s="8" t="s">
        <v>168</v>
      </c>
      <c r="E210" s="10">
        <v>600.08000000000004</v>
      </c>
      <c r="F210" s="10">
        <v>600.08000000000004</v>
      </c>
      <c r="G210" s="19">
        <f t="shared" si="3"/>
        <v>100</v>
      </c>
      <c r="H210" s="5"/>
    </row>
    <row r="211" spans="1:8" ht="21" customHeight="1">
      <c r="A211" s="9" t="s">
        <v>5</v>
      </c>
      <c r="B211" s="30" t="s">
        <v>153</v>
      </c>
      <c r="C211" s="31"/>
      <c r="D211" s="8" t="s">
        <v>168</v>
      </c>
      <c r="E211" s="10">
        <v>600.08000000000004</v>
      </c>
      <c r="F211" s="10">
        <v>600.08000000000004</v>
      </c>
      <c r="G211" s="19">
        <f t="shared" si="3"/>
        <v>100</v>
      </c>
      <c r="H211" s="5"/>
    </row>
    <row r="212" spans="1:8" ht="21" customHeight="1">
      <c r="A212" s="9" t="s">
        <v>5</v>
      </c>
      <c r="B212" s="30" t="s">
        <v>11</v>
      </c>
      <c r="C212" s="31"/>
      <c r="D212" s="8" t="s">
        <v>168</v>
      </c>
      <c r="E212" s="10">
        <v>600.08000000000004</v>
      </c>
      <c r="F212" s="10">
        <v>600.08000000000004</v>
      </c>
      <c r="G212" s="19">
        <f t="shared" si="3"/>
        <v>100</v>
      </c>
      <c r="H212" s="5"/>
    </row>
    <row r="213" spans="1:8" ht="61.5" customHeight="1">
      <c r="A213" s="9" t="s">
        <v>5</v>
      </c>
      <c r="B213" s="30" t="s">
        <v>169</v>
      </c>
      <c r="C213" s="31"/>
      <c r="D213" s="8" t="s">
        <v>170</v>
      </c>
      <c r="E213" s="10">
        <v>14903.42</v>
      </c>
      <c r="F213" s="10">
        <v>14903.41</v>
      </c>
      <c r="G213" s="19">
        <f t="shared" si="3"/>
        <v>99.999932901307218</v>
      </c>
      <c r="H213" s="5"/>
    </row>
    <row r="214" spans="1:8" ht="21" customHeight="1">
      <c r="A214" s="9" t="s">
        <v>5</v>
      </c>
      <c r="B214" s="30" t="s">
        <v>153</v>
      </c>
      <c r="C214" s="31"/>
      <c r="D214" s="8" t="s">
        <v>170</v>
      </c>
      <c r="E214" s="10">
        <v>14903.42</v>
      </c>
      <c r="F214" s="10">
        <v>14903.41</v>
      </c>
      <c r="G214" s="19">
        <f t="shared" si="3"/>
        <v>99.999932901307218</v>
      </c>
      <c r="H214" s="5"/>
    </row>
    <row r="215" spans="1:8" ht="21" customHeight="1">
      <c r="A215" s="9" t="s">
        <v>5</v>
      </c>
      <c r="B215" s="30" t="s">
        <v>11</v>
      </c>
      <c r="C215" s="31"/>
      <c r="D215" s="8" t="s">
        <v>170</v>
      </c>
      <c r="E215" s="10">
        <v>14903.42</v>
      </c>
      <c r="F215" s="10">
        <v>14903.41</v>
      </c>
      <c r="G215" s="19">
        <f t="shared" si="3"/>
        <v>99.999932901307218</v>
      </c>
      <c r="H215" s="5"/>
    </row>
    <row r="216" spans="1:8" ht="42.75" customHeight="1">
      <c r="A216" s="9" t="s">
        <v>5</v>
      </c>
      <c r="B216" s="30" t="s">
        <v>171</v>
      </c>
      <c r="C216" s="31"/>
      <c r="D216" s="8" t="s">
        <v>172</v>
      </c>
      <c r="E216" s="10">
        <v>32251.94</v>
      </c>
      <c r="F216" s="10">
        <v>32001.93</v>
      </c>
      <c r="G216" s="19">
        <f t="shared" si="3"/>
        <v>99.224821824671636</v>
      </c>
      <c r="H216" s="5"/>
    </row>
    <row r="217" spans="1:8" ht="51" customHeight="1">
      <c r="A217" s="9" t="s">
        <v>5</v>
      </c>
      <c r="B217" s="30" t="s">
        <v>173</v>
      </c>
      <c r="C217" s="31"/>
      <c r="D217" s="8" t="s">
        <v>174</v>
      </c>
      <c r="E217" s="10">
        <v>32251.94</v>
      </c>
      <c r="F217" s="10">
        <v>32001.93</v>
      </c>
      <c r="G217" s="19">
        <f t="shared" si="3"/>
        <v>99.224821824671636</v>
      </c>
      <c r="H217" s="5"/>
    </row>
    <row r="218" spans="1:8" ht="37.5" customHeight="1">
      <c r="A218" s="9" t="s">
        <v>5</v>
      </c>
      <c r="B218" s="30" t="s">
        <v>40</v>
      </c>
      <c r="C218" s="31"/>
      <c r="D218" s="8" t="s">
        <v>174</v>
      </c>
      <c r="E218" s="10">
        <v>32251.94</v>
      </c>
      <c r="F218" s="10">
        <v>32001.93</v>
      </c>
      <c r="G218" s="19">
        <f t="shared" si="3"/>
        <v>99.224821824671636</v>
      </c>
      <c r="H218" s="5"/>
    </row>
    <row r="219" spans="1:8" ht="26.25" customHeight="1">
      <c r="A219" s="9" t="s">
        <v>5</v>
      </c>
      <c r="B219" s="30" t="s">
        <v>11</v>
      </c>
      <c r="C219" s="31"/>
      <c r="D219" s="8" t="s">
        <v>174</v>
      </c>
      <c r="E219" s="10">
        <v>27251.94</v>
      </c>
      <c r="F219" s="10">
        <v>27001.93</v>
      </c>
      <c r="G219" s="19">
        <f t="shared" si="3"/>
        <v>99.082597422422054</v>
      </c>
      <c r="H219" s="5"/>
    </row>
    <row r="220" spans="1:8" ht="26.25" customHeight="1">
      <c r="A220" s="9" t="s">
        <v>5</v>
      </c>
      <c r="B220" s="30" t="s">
        <v>13</v>
      </c>
      <c r="C220" s="31"/>
      <c r="D220" s="8" t="s">
        <v>174</v>
      </c>
      <c r="E220" s="10">
        <v>5000</v>
      </c>
      <c r="F220" s="10">
        <v>5000</v>
      </c>
      <c r="G220" s="19">
        <f t="shared" si="3"/>
        <v>100</v>
      </c>
      <c r="H220" s="5"/>
    </row>
    <row r="221" spans="1:8" ht="57.75" customHeight="1">
      <c r="A221" s="9" t="s">
        <v>5</v>
      </c>
      <c r="B221" s="30" t="s">
        <v>175</v>
      </c>
      <c r="C221" s="31"/>
      <c r="D221" s="8" t="s">
        <v>176</v>
      </c>
      <c r="E221" s="10">
        <v>50</v>
      </c>
      <c r="F221" s="10">
        <v>50</v>
      </c>
      <c r="G221" s="19">
        <f t="shared" si="3"/>
        <v>100</v>
      </c>
      <c r="H221" s="5"/>
    </row>
    <row r="222" spans="1:8" ht="48" customHeight="1">
      <c r="A222" s="9" t="s">
        <v>5</v>
      </c>
      <c r="B222" s="30" t="s">
        <v>177</v>
      </c>
      <c r="C222" s="31"/>
      <c r="D222" s="8" t="s">
        <v>178</v>
      </c>
      <c r="E222" s="10">
        <v>50</v>
      </c>
      <c r="F222" s="10">
        <v>50</v>
      </c>
      <c r="G222" s="19">
        <f t="shared" si="3"/>
        <v>100</v>
      </c>
      <c r="H222" s="5"/>
    </row>
    <row r="223" spans="1:8" ht="34.5" customHeight="1">
      <c r="A223" s="9" t="s">
        <v>5</v>
      </c>
      <c r="B223" s="30" t="s">
        <v>40</v>
      </c>
      <c r="C223" s="31"/>
      <c r="D223" s="8" t="s">
        <v>178</v>
      </c>
      <c r="E223" s="10">
        <v>50</v>
      </c>
      <c r="F223" s="10">
        <v>50</v>
      </c>
      <c r="G223" s="19">
        <f t="shared" si="3"/>
        <v>100</v>
      </c>
      <c r="H223" s="5"/>
    </row>
    <row r="224" spans="1:8" ht="22.5" customHeight="1">
      <c r="A224" s="9" t="s">
        <v>5</v>
      </c>
      <c r="B224" s="30" t="s">
        <v>11</v>
      </c>
      <c r="C224" s="31"/>
      <c r="D224" s="8" t="s">
        <v>178</v>
      </c>
      <c r="E224" s="10">
        <v>50</v>
      </c>
      <c r="F224" s="10">
        <v>50</v>
      </c>
      <c r="G224" s="19">
        <f t="shared" si="3"/>
        <v>100</v>
      </c>
      <c r="H224" s="5"/>
    </row>
    <row r="225" spans="1:8" ht="38.25" customHeight="1">
      <c r="A225" s="9" t="s">
        <v>5</v>
      </c>
      <c r="B225" s="30" t="s">
        <v>179</v>
      </c>
      <c r="C225" s="31"/>
      <c r="D225" s="8" t="s">
        <v>180</v>
      </c>
      <c r="E225" s="10">
        <v>245482.82</v>
      </c>
      <c r="F225" s="10">
        <v>241651.71</v>
      </c>
      <c r="G225" s="19">
        <f t="shared" si="3"/>
        <v>98.439357181899737</v>
      </c>
      <c r="H225" s="5"/>
    </row>
    <row r="226" spans="1:8" ht="71.25" customHeight="1">
      <c r="A226" s="9" t="s">
        <v>5</v>
      </c>
      <c r="B226" s="30" t="s">
        <v>181</v>
      </c>
      <c r="C226" s="31"/>
      <c r="D226" s="8" t="s">
        <v>182</v>
      </c>
      <c r="E226" s="10">
        <v>191891.87</v>
      </c>
      <c r="F226" s="10">
        <v>191871.08</v>
      </c>
      <c r="G226" s="19">
        <f t="shared" si="3"/>
        <v>99.98916577341187</v>
      </c>
      <c r="H226" s="5"/>
    </row>
    <row r="227" spans="1:8">
      <c r="A227" s="9" t="s">
        <v>5</v>
      </c>
      <c r="B227" s="30" t="s">
        <v>153</v>
      </c>
      <c r="C227" s="31"/>
      <c r="D227" s="8" t="s">
        <v>182</v>
      </c>
      <c r="E227" s="10">
        <v>191891.87</v>
      </c>
      <c r="F227" s="10">
        <v>191871.08</v>
      </c>
      <c r="G227" s="19">
        <f t="shared" si="3"/>
        <v>99.98916577341187</v>
      </c>
      <c r="H227" s="5"/>
    </row>
    <row r="228" spans="1:8" ht="27.75" customHeight="1">
      <c r="A228" s="9" t="s">
        <v>5</v>
      </c>
      <c r="B228" s="30" t="s">
        <v>11</v>
      </c>
      <c r="C228" s="31"/>
      <c r="D228" s="8" t="s">
        <v>182</v>
      </c>
      <c r="E228" s="10">
        <v>191891.87</v>
      </c>
      <c r="F228" s="10">
        <v>191871.08</v>
      </c>
      <c r="G228" s="19">
        <f t="shared" si="3"/>
        <v>99.98916577341187</v>
      </c>
      <c r="H228" s="5"/>
    </row>
    <row r="229" spans="1:8" ht="59.25" customHeight="1">
      <c r="A229" s="9" t="s">
        <v>5</v>
      </c>
      <c r="B229" s="30" t="s">
        <v>183</v>
      </c>
      <c r="C229" s="31"/>
      <c r="D229" s="8" t="s">
        <v>184</v>
      </c>
      <c r="E229" s="10">
        <v>15540.05</v>
      </c>
      <c r="F229" s="10">
        <v>11986.35</v>
      </c>
      <c r="G229" s="19">
        <f t="shared" si="3"/>
        <v>77.131991209809499</v>
      </c>
      <c r="H229" s="5"/>
    </row>
    <row r="230" spans="1:8" ht="22.5" customHeight="1">
      <c r="A230" s="9" t="s">
        <v>5</v>
      </c>
      <c r="B230" s="30" t="s">
        <v>153</v>
      </c>
      <c r="C230" s="31"/>
      <c r="D230" s="8" t="s">
        <v>184</v>
      </c>
      <c r="E230" s="10">
        <v>15540.05</v>
      </c>
      <c r="F230" s="10">
        <v>11986.35</v>
      </c>
      <c r="G230" s="19">
        <f t="shared" si="3"/>
        <v>77.131991209809499</v>
      </c>
      <c r="H230" s="5"/>
    </row>
    <row r="231" spans="1:8" ht="23.25" customHeight="1">
      <c r="A231" s="9" t="s">
        <v>5</v>
      </c>
      <c r="B231" s="30" t="s">
        <v>11</v>
      </c>
      <c r="C231" s="31"/>
      <c r="D231" s="8" t="s">
        <v>184</v>
      </c>
      <c r="E231" s="10">
        <v>10732.85</v>
      </c>
      <c r="F231" s="10">
        <v>10592.59</v>
      </c>
      <c r="G231" s="19">
        <f t="shared" si="3"/>
        <v>98.693170965773305</v>
      </c>
      <c r="H231" s="5"/>
    </row>
    <row r="232" spans="1:8">
      <c r="A232" s="9" t="s">
        <v>5</v>
      </c>
      <c r="B232" s="30" t="s">
        <v>13</v>
      </c>
      <c r="C232" s="31"/>
      <c r="D232" s="8" t="s">
        <v>184</v>
      </c>
      <c r="E232" s="10">
        <v>4807.2</v>
      </c>
      <c r="F232" s="10">
        <v>1393.77</v>
      </c>
      <c r="G232" s="19">
        <f t="shared" si="3"/>
        <v>28.993384922616077</v>
      </c>
      <c r="H232" s="5"/>
    </row>
    <row r="233" spans="1:8" ht="93" customHeight="1">
      <c r="A233" s="9" t="s">
        <v>5</v>
      </c>
      <c r="B233" s="30" t="s">
        <v>185</v>
      </c>
      <c r="C233" s="31"/>
      <c r="D233" s="8" t="s">
        <v>186</v>
      </c>
      <c r="E233" s="10">
        <v>38050.9</v>
      </c>
      <c r="F233" s="10">
        <v>37794.28</v>
      </c>
      <c r="G233" s="19">
        <f t="shared" si="3"/>
        <v>99.325587568230972</v>
      </c>
      <c r="H233" s="5"/>
    </row>
    <row r="234" spans="1:8" ht="24" customHeight="1">
      <c r="A234" s="9" t="s">
        <v>5</v>
      </c>
      <c r="B234" s="30" t="s">
        <v>153</v>
      </c>
      <c r="C234" s="31"/>
      <c r="D234" s="8" t="s">
        <v>186</v>
      </c>
      <c r="E234" s="10">
        <v>38050.9</v>
      </c>
      <c r="F234" s="10">
        <v>37794.28</v>
      </c>
      <c r="G234" s="19">
        <f t="shared" si="3"/>
        <v>99.325587568230972</v>
      </c>
      <c r="H234" s="5"/>
    </row>
    <row r="235" spans="1:8" ht="24.75" customHeight="1">
      <c r="A235" s="9" t="s">
        <v>5</v>
      </c>
      <c r="B235" s="30" t="s">
        <v>11</v>
      </c>
      <c r="C235" s="31"/>
      <c r="D235" s="8" t="s">
        <v>186</v>
      </c>
      <c r="E235" s="10">
        <v>38050.9</v>
      </c>
      <c r="F235" s="10">
        <v>37794.28</v>
      </c>
      <c r="G235" s="19">
        <f t="shared" si="3"/>
        <v>99.325587568230972</v>
      </c>
      <c r="H235" s="5"/>
    </row>
    <row r="236" spans="1:8" ht="52.5" customHeight="1">
      <c r="A236" s="9" t="s">
        <v>5</v>
      </c>
      <c r="B236" s="30" t="s">
        <v>187</v>
      </c>
      <c r="C236" s="31"/>
      <c r="D236" s="8" t="s">
        <v>188</v>
      </c>
      <c r="E236" s="10">
        <v>32061.14</v>
      </c>
      <c r="F236" s="10">
        <v>31782.07</v>
      </c>
      <c r="G236" s="19">
        <f t="shared" si="3"/>
        <v>99.129569316624426</v>
      </c>
      <c r="H236" s="5"/>
    </row>
    <row r="237" spans="1:8">
      <c r="A237" s="9" t="s">
        <v>5</v>
      </c>
      <c r="B237" s="30" t="s">
        <v>153</v>
      </c>
      <c r="C237" s="31"/>
      <c r="D237" s="8" t="s">
        <v>188</v>
      </c>
      <c r="E237" s="10">
        <v>32061.14</v>
      </c>
      <c r="F237" s="10">
        <v>31782.07</v>
      </c>
      <c r="G237" s="19">
        <f t="shared" si="3"/>
        <v>99.129569316624426</v>
      </c>
      <c r="H237" s="5"/>
    </row>
    <row r="238" spans="1:8" ht="31.5" customHeight="1">
      <c r="A238" s="9" t="s">
        <v>5</v>
      </c>
      <c r="B238" s="30" t="s">
        <v>11</v>
      </c>
      <c r="C238" s="31"/>
      <c r="D238" s="8" t="s">
        <v>188</v>
      </c>
      <c r="E238" s="10">
        <v>31996.14</v>
      </c>
      <c r="F238" s="10">
        <v>31717.22</v>
      </c>
      <c r="G238" s="19">
        <f t="shared" si="3"/>
        <v>99.128269847550371</v>
      </c>
      <c r="H238" s="5"/>
    </row>
    <row r="239" spans="1:8">
      <c r="A239" s="9" t="s">
        <v>5</v>
      </c>
      <c r="B239" s="30" t="s">
        <v>13</v>
      </c>
      <c r="C239" s="31"/>
      <c r="D239" s="8" t="s">
        <v>188</v>
      </c>
      <c r="E239" s="10">
        <v>65</v>
      </c>
      <c r="F239" s="10">
        <v>64.849999999999994</v>
      </c>
      <c r="G239" s="19">
        <f t="shared" si="3"/>
        <v>99.769230769230759</v>
      </c>
      <c r="H239" s="5"/>
    </row>
    <row r="240" spans="1:8" ht="47.25" customHeight="1">
      <c r="A240" s="9" t="s">
        <v>5</v>
      </c>
      <c r="B240" s="30" t="s">
        <v>189</v>
      </c>
      <c r="C240" s="31"/>
      <c r="D240" s="8" t="s">
        <v>190</v>
      </c>
      <c r="E240" s="10">
        <v>25700.46</v>
      </c>
      <c r="F240" s="10">
        <v>25699.43</v>
      </c>
      <c r="G240" s="19">
        <f t="shared" si="3"/>
        <v>99.99599228963217</v>
      </c>
      <c r="H240" s="5"/>
    </row>
    <row r="241" spans="1:8" ht="38.25" customHeight="1">
      <c r="A241" s="9" t="s">
        <v>5</v>
      </c>
      <c r="B241" s="30" t="s">
        <v>40</v>
      </c>
      <c r="C241" s="31"/>
      <c r="D241" s="8" t="s">
        <v>190</v>
      </c>
      <c r="E241" s="10">
        <v>25700.46</v>
      </c>
      <c r="F241" s="10">
        <v>25699.43</v>
      </c>
      <c r="G241" s="19">
        <f t="shared" si="3"/>
        <v>99.99599228963217</v>
      </c>
      <c r="H241" s="5"/>
    </row>
    <row r="242" spans="1:8" ht="24.75" customHeight="1">
      <c r="A242" s="9" t="s">
        <v>5</v>
      </c>
      <c r="B242" s="30" t="s">
        <v>11</v>
      </c>
      <c r="C242" s="31"/>
      <c r="D242" s="8" t="s">
        <v>190</v>
      </c>
      <c r="E242" s="10">
        <v>25700.46</v>
      </c>
      <c r="F242" s="10">
        <v>25699.43</v>
      </c>
      <c r="G242" s="19">
        <f t="shared" si="3"/>
        <v>99.99599228963217</v>
      </c>
      <c r="H242" s="5"/>
    </row>
    <row r="243" spans="1:8" ht="35.25" customHeight="1">
      <c r="A243" s="9" t="s">
        <v>5</v>
      </c>
      <c r="B243" s="30" t="s">
        <v>191</v>
      </c>
      <c r="C243" s="31"/>
      <c r="D243" s="8" t="s">
        <v>192</v>
      </c>
      <c r="E243" s="10">
        <v>45448.03</v>
      </c>
      <c r="F243" s="10">
        <v>45448.03</v>
      </c>
      <c r="G243" s="19">
        <f t="shared" si="3"/>
        <v>100</v>
      </c>
      <c r="H243" s="5"/>
    </row>
    <row r="244" spans="1:8" ht="84" customHeight="1">
      <c r="A244" s="9" t="s">
        <v>5</v>
      </c>
      <c r="B244" s="30" t="s">
        <v>193</v>
      </c>
      <c r="C244" s="31"/>
      <c r="D244" s="8" t="s">
        <v>194</v>
      </c>
      <c r="E244" s="10">
        <v>45448.03</v>
      </c>
      <c r="F244" s="10">
        <v>45448.03</v>
      </c>
      <c r="G244" s="19">
        <f t="shared" si="3"/>
        <v>100</v>
      </c>
      <c r="H244" s="5"/>
    </row>
    <row r="245" spans="1:8">
      <c r="A245" s="9" t="s">
        <v>5</v>
      </c>
      <c r="B245" s="30" t="s">
        <v>153</v>
      </c>
      <c r="C245" s="31"/>
      <c r="D245" s="8" t="s">
        <v>194</v>
      </c>
      <c r="E245" s="10">
        <v>45448.03</v>
      </c>
      <c r="F245" s="10">
        <v>45448.03</v>
      </c>
      <c r="G245" s="19">
        <f t="shared" si="3"/>
        <v>100</v>
      </c>
      <c r="H245" s="5"/>
    </row>
    <row r="246" spans="1:8" ht="19.5" customHeight="1">
      <c r="A246" s="9" t="s">
        <v>5</v>
      </c>
      <c r="B246" s="30" t="s">
        <v>11</v>
      </c>
      <c r="C246" s="31"/>
      <c r="D246" s="8" t="s">
        <v>194</v>
      </c>
      <c r="E246" s="10">
        <v>45448.03</v>
      </c>
      <c r="F246" s="10">
        <v>45448.03</v>
      </c>
      <c r="G246" s="19">
        <f t="shared" si="3"/>
        <v>100</v>
      </c>
      <c r="H246" s="5"/>
    </row>
    <row r="247" spans="1:8" ht="51" customHeight="1">
      <c r="A247" s="9" t="s">
        <v>195</v>
      </c>
      <c r="B247" s="30" t="s">
        <v>196</v>
      </c>
      <c r="C247" s="31"/>
      <c r="D247" s="8" t="s">
        <v>197</v>
      </c>
      <c r="E247" s="10">
        <v>42923.79</v>
      </c>
      <c r="F247" s="10">
        <v>35262.9</v>
      </c>
      <c r="G247" s="19">
        <f t="shared" si="3"/>
        <v>82.152344888463944</v>
      </c>
      <c r="H247" s="5"/>
    </row>
    <row r="248" spans="1:8" ht="22.5" customHeight="1">
      <c r="A248" s="9" t="s">
        <v>5</v>
      </c>
      <c r="B248" s="30" t="s">
        <v>198</v>
      </c>
      <c r="C248" s="31"/>
      <c r="D248" s="8" t="s">
        <v>199</v>
      </c>
      <c r="E248" s="10">
        <v>368.7</v>
      </c>
      <c r="F248" s="10">
        <v>288.54000000000002</v>
      </c>
      <c r="G248" s="19">
        <f t="shared" si="3"/>
        <v>78.258746948738818</v>
      </c>
      <c r="H248" s="5"/>
    </row>
    <row r="249" spans="1:8" ht="58.5" customHeight="1">
      <c r="A249" s="9" t="s">
        <v>5</v>
      </c>
      <c r="B249" s="30" t="s">
        <v>200</v>
      </c>
      <c r="C249" s="31"/>
      <c r="D249" s="8" t="s">
        <v>201</v>
      </c>
      <c r="E249" s="10">
        <v>368.7</v>
      </c>
      <c r="F249" s="10">
        <v>288.54000000000002</v>
      </c>
      <c r="G249" s="19">
        <f t="shared" si="3"/>
        <v>78.258746948738818</v>
      </c>
      <c r="H249" s="5"/>
    </row>
    <row r="250" spans="1:8">
      <c r="A250" s="9" t="s">
        <v>5</v>
      </c>
      <c r="B250" s="30" t="s">
        <v>153</v>
      </c>
      <c r="C250" s="31"/>
      <c r="D250" s="8" t="s">
        <v>201</v>
      </c>
      <c r="E250" s="10">
        <v>368.7</v>
      </c>
      <c r="F250" s="10">
        <v>288.54000000000002</v>
      </c>
      <c r="G250" s="19">
        <f t="shared" si="3"/>
        <v>78.258746948738818</v>
      </c>
      <c r="H250" s="5"/>
    </row>
    <row r="251" spans="1:8" ht="24.75" customHeight="1">
      <c r="A251" s="9" t="s">
        <v>5</v>
      </c>
      <c r="B251" s="30" t="s">
        <v>11</v>
      </c>
      <c r="C251" s="31"/>
      <c r="D251" s="8" t="s">
        <v>201</v>
      </c>
      <c r="E251" s="10">
        <v>368.7</v>
      </c>
      <c r="F251" s="10">
        <v>288.54000000000002</v>
      </c>
      <c r="G251" s="19">
        <f t="shared" si="3"/>
        <v>78.258746948738818</v>
      </c>
      <c r="H251" s="5"/>
    </row>
    <row r="252" spans="1:8" ht="39" customHeight="1">
      <c r="A252" s="9" t="s">
        <v>5</v>
      </c>
      <c r="B252" s="30" t="s">
        <v>202</v>
      </c>
      <c r="C252" s="31"/>
      <c r="D252" s="8" t="s">
        <v>203</v>
      </c>
      <c r="E252" s="10">
        <v>35416.47</v>
      </c>
      <c r="F252" s="10">
        <v>34488.35</v>
      </c>
      <c r="G252" s="19">
        <f t="shared" si="3"/>
        <v>97.379411330378204</v>
      </c>
      <c r="H252" s="5"/>
    </row>
    <row r="253" spans="1:8" ht="88.5" customHeight="1">
      <c r="A253" s="9" t="s">
        <v>5</v>
      </c>
      <c r="B253" s="30" t="s">
        <v>204</v>
      </c>
      <c r="C253" s="31"/>
      <c r="D253" s="8" t="s">
        <v>205</v>
      </c>
      <c r="E253" s="10">
        <v>35193.339999999997</v>
      </c>
      <c r="F253" s="10">
        <v>34265.230000000003</v>
      </c>
      <c r="G253" s="19">
        <f t="shared" si="3"/>
        <v>97.362824898119953</v>
      </c>
      <c r="H253" s="5"/>
    </row>
    <row r="254" spans="1:8">
      <c r="A254" s="9" t="s">
        <v>5</v>
      </c>
      <c r="B254" s="30" t="s">
        <v>153</v>
      </c>
      <c r="C254" s="31"/>
      <c r="D254" s="8" t="s">
        <v>205</v>
      </c>
      <c r="E254" s="10">
        <v>35193.339999999997</v>
      </c>
      <c r="F254" s="10">
        <v>34265.230000000003</v>
      </c>
      <c r="G254" s="19">
        <f t="shared" si="3"/>
        <v>97.362824898119953</v>
      </c>
      <c r="H254" s="5"/>
    </row>
    <row r="255" spans="1:8" ht="24" customHeight="1">
      <c r="A255" s="9" t="s">
        <v>5</v>
      </c>
      <c r="B255" s="30" t="s">
        <v>11</v>
      </c>
      <c r="C255" s="31"/>
      <c r="D255" s="8" t="s">
        <v>205</v>
      </c>
      <c r="E255" s="10">
        <v>35193.339999999997</v>
      </c>
      <c r="F255" s="10">
        <v>34265.230000000003</v>
      </c>
      <c r="G255" s="19">
        <f t="shared" si="3"/>
        <v>97.362824898119953</v>
      </c>
      <c r="H255" s="5"/>
    </row>
    <row r="256" spans="1:8" ht="83.25" customHeight="1">
      <c r="A256" s="9" t="s">
        <v>5</v>
      </c>
      <c r="B256" s="30" t="s">
        <v>206</v>
      </c>
      <c r="C256" s="31"/>
      <c r="D256" s="8" t="s">
        <v>207</v>
      </c>
      <c r="E256" s="10">
        <v>0.01</v>
      </c>
      <c r="F256" s="10">
        <v>0</v>
      </c>
      <c r="G256" s="19">
        <f t="shared" si="3"/>
        <v>0</v>
      </c>
      <c r="H256" s="5"/>
    </row>
    <row r="257" spans="1:8">
      <c r="A257" s="9" t="s">
        <v>5</v>
      </c>
      <c r="B257" s="30" t="s">
        <v>153</v>
      </c>
      <c r="C257" s="31"/>
      <c r="D257" s="8" t="s">
        <v>207</v>
      </c>
      <c r="E257" s="10">
        <v>0.01</v>
      </c>
      <c r="F257" s="10">
        <v>0</v>
      </c>
      <c r="G257" s="19">
        <f t="shared" si="3"/>
        <v>0</v>
      </c>
      <c r="H257" s="5"/>
    </row>
    <row r="258" spans="1:8" ht="31.5" customHeight="1">
      <c r="A258" s="9" t="s">
        <v>5</v>
      </c>
      <c r="B258" s="30" t="s">
        <v>11</v>
      </c>
      <c r="C258" s="31"/>
      <c r="D258" s="8" t="s">
        <v>207</v>
      </c>
      <c r="E258" s="10">
        <v>0.01</v>
      </c>
      <c r="F258" s="10">
        <v>0</v>
      </c>
      <c r="G258" s="19">
        <f t="shared" si="3"/>
        <v>0</v>
      </c>
      <c r="H258" s="5"/>
    </row>
    <row r="259" spans="1:8" ht="78.75" customHeight="1">
      <c r="A259" s="9" t="s">
        <v>5</v>
      </c>
      <c r="B259" s="30" t="s">
        <v>208</v>
      </c>
      <c r="C259" s="31"/>
      <c r="D259" s="8" t="s">
        <v>209</v>
      </c>
      <c r="E259" s="10">
        <v>223.12</v>
      </c>
      <c r="F259" s="10">
        <v>223.12</v>
      </c>
      <c r="G259" s="19">
        <f t="shared" si="3"/>
        <v>100</v>
      </c>
      <c r="H259" s="5"/>
    </row>
    <row r="260" spans="1:8">
      <c r="A260" s="9" t="s">
        <v>5</v>
      </c>
      <c r="B260" s="30" t="s">
        <v>153</v>
      </c>
      <c r="C260" s="31"/>
      <c r="D260" s="8" t="s">
        <v>209</v>
      </c>
      <c r="E260" s="10">
        <v>223.12</v>
      </c>
      <c r="F260" s="10">
        <v>223.12</v>
      </c>
      <c r="G260" s="19">
        <f t="shared" si="3"/>
        <v>100</v>
      </c>
      <c r="H260" s="5"/>
    </row>
    <row r="261" spans="1:8">
      <c r="A261" s="9" t="s">
        <v>5</v>
      </c>
      <c r="B261" s="30" t="s">
        <v>11</v>
      </c>
      <c r="C261" s="31"/>
      <c r="D261" s="8" t="s">
        <v>209</v>
      </c>
      <c r="E261" s="10">
        <v>223.12</v>
      </c>
      <c r="F261" s="10">
        <v>223.12</v>
      </c>
      <c r="G261" s="19">
        <f t="shared" si="3"/>
        <v>100</v>
      </c>
      <c r="H261" s="5"/>
    </row>
    <row r="262" spans="1:8" ht="39.75" customHeight="1">
      <c r="A262" s="9" t="s">
        <v>5</v>
      </c>
      <c r="B262" s="30" t="s">
        <v>210</v>
      </c>
      <c r="C262" s="31"/>
      <c r="D262" s="8" t="s">
        <v>211</v>
      </c>
      <c r="E262" s="10">
        <v>7138.62</v>
      </c>
      <c r="F262" s="10">
        <v>486.02</v>
      </c>
      <c r="G262" s="19">
        <f t="shared" si="3"/>
        <v>6.8083186946496665</v>
      </c>
      <c r="H262" s="5"/>
    </row>
    <row r="263" spans="1:8" ht="39.75" customHeight="1">
      <c r="A263" s="9" t="s">
        <v>5</v>
      </c>
      <c r="B263" s="30" t="s">
        <v>212</v>
      </c>
      <c r="C263" s="31"/>
      <c r="D263" s="8" t="s">
        <v>213</v>
      </c>
      <c r="E263" s="10">
        <v>486.02</v>
      </c>
      <c r="F263" s="10">
        <v>486.02</v>
      </c>
      <c r="G263" s="19">
        <f t="shared" si="3"/>
        <v>100</v>
      </c>
      <c r="H263" s="5"/>
    </row>
    <row r="264" spans="1:8" ht="39.75" customHeight="1">
      <c r="A264" s="9" t="s">
        <v>5</v>
      </c>
      <c r="B264" s="30" t="s">
        <v>40</v>
      </c>
      <c r="C264" s="31"/>
      <c r="D264" s="8" t="s">
        <v>213</v>
      </c>
      <c r="E264" s="10">
        <v>486.02</v>
      </c>
      <c r="F264" s="10">
        <v>486.02</v>
      </c>
      <c r="G264" s="19">
        <f t="shared" si="3"/>
        <v>100</v>
      </c>
      <c r="H264" s="5"/>
    </row>
    <row r="265" spans="1:8">
      <c r="A265" s="9" t="s">
        <v>5</v>
      </c>
      <c r="B265" s="30" t="s">
        <v>11</v>
      </c>
      <c r="C265" s="31"/>
      <c r="D265" s="8" t="s">
        <v>213</v>
      </c>
      <c r="E265" s="10">
        <v>486.02</v>
      </c>
      <c r="F265" s="10">
        <v>486.02</v>
      </c>
      <c r="G265" s="19">
        <f t="shared" si="3"/>
        <v>100</v>
      </c>
      <c r="H265" s="5"/>
    </row>
    <row r="266" spans="1:8" ht="48" customHeight="1">
      <c r="A266" s="9" t="s">
        <v>5</v>
      </c>
      <c r="B266" s="30" t="s">
        <v>214</v>
      </c>
      <c r="C266" s="31"/>
      <c r="D266" s="8" t="s">
        <v>215</v>
      </c>
      <c r="E266" s="10">
        <v>6652.6</v>
      </c>
      <c r="F266" s="10">
        <v>0</v>
      </c>
      <c r="G266" s="19">
        <f t="shared" si="3"/>
        <v>0</v>
      </c>
      <c r="H266" s="5"/>
    </row>
    <row r="267" spans="1:8" ht="36" customHeight="1">
      <c r="A267" s="9" t="s">
        <v>5</v>
      </c>
      <c r="B267" s="30" t="s">
        <v>40</v>
      </c>
      <c r="C267" s="31"/>
      <c r="D267" s="8" t="s">
        <v>215</v>
      </c>
      <c r="E267" s="10">
        <v>6652.6</v>
      </c>
      <c r="F267" s="10">
        <v>0</v>
      </c>
      <c r="G267" s="19">
        <f t="shared" ref="G267:G330" si="4">F267/E267*100</f>
        <v>0</v>
      </c>
      <c r="H267" s="5"/>
    </row>
    <row r="268" spans="1:8" ht="27.75" customHeight="1">
      <c r="A268" s="9" t="s">
        <v>5</v>
      </c>
      <c r="B268" s="30" t="s">
        <v>11</v>
      </c>
      <c r="C268" s="31"/>
      <c r="D268" s="8" t="s">
        <v>215</v>
      </c>
      <c r="E268" s="10">
        <v>1423</v>
      </c>
      <c r="F268" s="10">
        <v>0</v>
      </c>
      <c r="G268" s="19">
        <f t="shared" si="4"/>
        <v>0</v>
      </c>
      <c r="H268" s="5"/>
    </row>
    <row r="269" spans="1:8">
      <c r="A269" s="9" t="s">
        <v>5</v>
      </c>
      <c r="B269" s="30" t="s">
        <v>13</v>
      </c>
      <c r="C269" s="31"/>
      <c r="D269" s="8" t="s">
        <v>215</v>
      </c>
      <c r="E269" s="10">
        <v>5229.6000000000004</v>
      </c>
      <c r="F269" s="10">
        <v>0</v>
      </c>
      <c r="G269" s="19">
        <f t="shared" si="4"/>
        <v>0</v>
      </c>
      <c r="H269" s="5"/>
    </row>
    <row r="270" spans="1:8" ht="47.25" customHeight="1">
      <c r="A270" s="9" t="s">
        <v>216</v>
      </c>
      <c r="B270" s="30" t="s">
        <v>217</v>
      </c>
      <c r="C270" s="31"/>
      <c r="D270" s="8" t="s">
        <v>218</v>
      </c>
      <c r="E270" s="10">
        <v>17938.900000000001</v>
      </c>
      <c r="F270" s="10">
        <v>16881.34</v>
      </c>
      <c r="G270" s="19">
        <f t="shared" si="4"/>
        <v>94.104655246419782</v>
      </c>
      <c r="H270" s="5"/>
    </row>
    <row r="271" spans="1:8" ht="57.75" customHeight="1">
      <c r="A271" s="9" t="s">
        <v>5</v>
      </c>
      <c r="B271" s="30" t="s">
        <v>219</v>
      </c>
      <c r="C271" s="31"/>
      <c r="D271" s="8" t="s">
        <v>220</v>
      </c>
      <c r="E271" s="10">
        <v>5116.5600000000004</v>
      </c>
      <c r="F271" s="10">
        <v>4597.9399999999996</v>
      </c>
      <c r="G271" s="19">
        <f t="shared" si="4"/>
        <v>89.863892928061034</v>
      </c>
      <c r="H271" s="5"/>
    </row>
    <row r="272" spans="1:8" ht="36.75" customHeight="1">
      <c r="A272" s="9" t="s">
        <v>5</v>
      </c>
      <c r="B272" s="30" t="s">
        <v>221</v>
      </c>
      <c r="C272" s="31"/>
      <c r="D272" s="8" t="s">
        <v>222</v>
      </c>
      <c r="E272" s="10">
        <v>50</v>
      </c>
      <c r="F272" s="10">
        <v>35</v>
      </c>
      <c r="G272" s="19">
        <f t="shared" si="4"/>
        <v>70</v>
      </c>
      <c r="H272" s="5"/>
    </row>
    <row r="273" spans="1:8">
      <c r="A273" s="9" t="s">
        <v>5</v>
      </c>
      <c r="B273" s="30" t="s">
        <v>153</v>
      </c>
      <c r="C273" s="31"/>
      <c r="D273" s="8" t="s">
        <v>222</v>
      </c>
      <c r="E273" s="10">
        <v>50</v>
      </c>
      <c r="F273" s="10">
        <v>35</v>
      </c>
      <c r="G273" s="19">
        <f t="shared" si="4"/>
        <v>70</v>
      </c>
      <c r="H273" s="5"/>
    </row>
    <row r="274" spans="1:8" ht="22.5" customHeight="1">
      <c r="A274" s="9" t="s">
        <v>5</v>
      </c>
      <c r="B274" s="30" t="s">
        <v>11</v>
      </c>
      <c r="C274" s="31"/>
      <c r="D274" s="8" t="s">
        <v>222</v>
      </c>
      <c r="E274" s="10">
        <v>50</v>
      </c>
      <c r="F274" s="10">
        <v>35</v>
      </c>
      <c r="G274" s="19">
        <f t="shared" si="4"/>
        <v>70</v>
      </c>
      <c r="H274" s="5"/>
    </row>
    <row r="275" spans="1:8" ht="57" customHeight="1">
      <c r="A275" s="9" t="s">
        <v>5</v>
      </c>
      <c r="B275" s="30" t="s">
        <v>223</v>
      </c>
      <c r="C275" s="31"/>
      <c r="D275" s="8" t="s">
        <v>224</v>
      </c>
      <c r="E275" s="10">
        <v>3524.75</v>
      </c>
      <c r="F275" s="10">
        <v>3097.72</v>
      </c>
      <c r="G275" s="19">
        <f t="shared" si="4"/>
        <v>87.884814525852889</v>
      </c>
      <c r="H275" s="5"/>
    </row>
    <row r="276" spans="1:8">
      <c r="A276" s="9" t="s">
        <v>5</v>
      </c>
      <c r="B276" s="30" t="s">
        <v>153</v>
      </c>
      <c r="C276" s="31"/>
      <c r="D276" s="8" t="s">
        <v>224</v>
      </c>
      <c r="E276" s="10">
        <v>3524.75</v>
      </c>
      <c r="F276" s="10">
        <v>3097.72</v>
      </c>
      <c r="G276" s="19">
        <f t="shared" si="4"/>
        <v>87.884814525852889</v>
      </c>
      <c r="H276" s="5"/>
    </row>
    <row r="277" spans="1:8" ht="22.5" customHeight="1">
      <c r="A277" s="9" t="s">
        <v>5</v>
      </c>
      <c r="B277" s="30" t="s">
        <v>11</v>
      </c>
      <c r="C277" s="31"/>
      <c r="D277" s="8" t="s">
        <v>224</v>
      </c>
      <c r="E277" s="10">
        <v>1108.25</v>
      </c>
      <c r="F277" s="10">
        <v>1032.57</v>
      </c>
      <c r="G277" s="19">
        <f t="shared" si="4"/>
        <v>93.1712158808933</v>
      </c>
      <c r="H277" s="5"/>
    </row>
    <row r="278" spans="1:8" ht="21" customHeight="1">
      <c r="A278" s="9" t="s">
        <v>5</v>
      </c>
      <c r="B278" s="30" t="s">
        <v>13</v>
      </c>
      <c r="C278" s="31"/>
      <c r="D278" s="8" t="s">
        <v>224</v>
      </c>
      <c r="E278" s="10">
        <v>2416.5</v>
      </c>
      <c r="F278" s="10">
        <v>2065.15</v>
      </c>
      <c r="G278" s="19">
        <f t="shared" si="4"/>
        <v>85.460376577695015</v>
      </c>
      <c r="H278" s="5"/>
    </row>
    <row r="279" spans="1:8" ht="39" customHeight="1">
      <c r="A279" s="9" t="s">
        <v>5</v>
      </c>
      <c r="B279" s="30" t="s">
        <v>225</v>
      </c>
      <c r="C279" s="31"/>
      <c r="D279" s="8" t="s">
        <v>226</v>
      </c>
      <c r="E279" s="10">
        <v>1541.81</v>
      </c>
      <c r="F279" s="10">
        <v>1465.22</v>
      </c>
      <c r="G279" s="19">
        <f t="shared" si="4"/>
        <v>95.032461846790454</v>
      </c>
      <c r="H279" s="5"/>
    </row>
    <row r="280" spans="1:8">
      <c r="A280" s="9" t="s">
        <v>5</v>
      </c>
      <c r="B280" s="30" t="s">
        <v>153</v>
      </c>
      <c r="C280" s="31"/>
      <c r="D280" s="8" t="s">
        <v>226</v>
      </c>
      <c r="E280" s="10">
        <v>1541.81</v>
      </c>
      <c r="F280" s="10">
        <v>1465.22</v>
      </c>
      <c r="G280" s="19">
        <f t="shared" si="4"/>
        <v>95.032461846790454</v>
      </c>
      <c r="H280" s="5"/>
    </row>
    <row r="281" spans="1:8" ht="24.75" customHeight="1">
      <c r="A281" s="9" t="s">
        <v>5</v>
      </c>
      <c r="B281" s="30" t="s">
        <v>11</v>
      </c>
      <c r="C281" s="31"/>
      <c r="D281" s="8" t="s">
        <v>226</v>
      </c>
      <c r="E281" s="10">
        <v>1541.81</v>
      </c>
      <c r="F281" s="10">
        <v>1465.22</v>
      </c>
      <c r="G281" s="19">
        <f t="shared" si="4"/>
        <v>95.032461846790454</v>
      </c>
      <c r="H281" s="5"/>
    </row>
    <row r="282" spans="1:8" ht="39.75" customHeight="1">
      <c r="A282" s="9" t="s">
        <v>5</v>
      </c>
      <c r="B282" s="30" t="s">
        <v>227</v>
      </c>
      <c r="C282" s="31"/>
      <c r="D282" s="8" t="s">
        <v>228</v>
      </c>
      <c r="E282" s="10">
        <v>12822.34</v>
      </c>
      <c r="F282" s="10">
        <v>12283.4</v>
      </c>
      <c r="G282" s="19">
        <f t="shared" si="4"/>
        <v>95.796867030510811</v>
      </c>
      <c r="H282" s="5"/>
    </row>
    <row r="283" spans="1:8" ht="61.5" customHeight="1">
      <c r="A283" s="9" t="s">
        <v>5</v>
      </c>
      <c r="B283" s="30" t="s">
        <v>229</v>
      </c>
      <c r="C283" s="31"/>
      <c r="D283" s="8" t="s">
        <v>230</v>
      </c>
      <c r="E283" s="10">
        <v>1883.04</v>
      </c>
      <c r="F283" s="10">
        <v>1513.66</v>
      </c>
      <c r="G283" s="19">
        <f t="shared" si="4"/>
        <v>80.383847395700585</v>
      </c>
      <c r="H283" s="5"/>
    </row>
    <row r="284" spans="1:8">
      <c r="A284" s="9" t="s">
        <v>5</v>
      </c>
      <c r="B284" s="30" t="s">
        <v>153</v>
      </c>
      <c r="C284" s="31"/>
      <c r="D284" s="8" t="s">
        <v>230</v>
      </c>
      <c r="E284" s="10">
        <v>1883.04</v>
      </c>
      <c r="F284" s="10">
        <v>1513.66</v>
      </c>
      <c r="G284" s="19">
        <f t="shared" si="4"/>
        <v>80.383847395700585</v>
      </c>
      <c r="H284" s="5"/>
    </row>
    <row r="285" spans="1:8" ht="23.25" customHeight="1">
      <c r="A285" s="9" t="s">
        <v>5</v>
      </c>
      <c r="B285" s="30" t="s">
        <v>11</v>
      </c>
      <c r="C285" s="31"/>
      <c r="D285" s="8" t="s">
        <v>230</v>
      </c>
      <c r="E285" s="10">
        <v>1883.04</v>
      </c>
      <c r="F285" s="10">
        <v>1513.66</v>
      </c>
      <c r="G285" s="19">
        <f t="shared" si="4"/>
        <v>80.383847395700585</v>
      </c>
      <c r="H285" s="5"/>
    </row>
    <row r="286" spans="1:8" ht="57.75" customHeight="1">
      <c r="A286" s="9" t="s">
        <v>5</v>
      </c>
      <c r="B286" s="30" t="s">
        <v>231</v>
      </c>
      <c r="C286" s="31"/>
      <c r="D286" s="8" t="s">
        <v>232</v>
      </c>
      <c r="E286" s="10">
        <v>400.97</v>
      </c>
      <c r="F286" s="10">
        <v>400.8</v>
      </c>
      <c r="G286" s="19">
        <f t="shared" si="4"/>
        <v>99.957602813178042</v>
      </c>
      <c r="H286" s="5"/>
    </row>
    <row r="287" spans="1:8" ht="21" customHeight="1">
      <c r="A287" s="9" t="s">
        <v>5</v>
      </c>
      <c r="B287" s="30" t="s">
        <v>153</v>
      </c>
      <c r="C287" s="31"/>
      <c r="D287" s="8" t="s">
        <v>232</v>
      </c>
      <c r="E287" s="10">
        <v>400.97</v>
      </c>
      <c r="F287" s="10">
        <v>400.8</v>
      </c>
      <c r="G287" s="19">
        <f t="shared" si="4"/>
        <v>99.957602813178042</v>
      </c>
      <c r="H287" s="5"/>
    </row>
    <row r="288" spans="1:8">
      <c r="A288" s="9" t="s">
        <v>5</v>
      </c>
      <c r="B288" s="30" t="s">
        <v>11</v>
      </c>
      <c r="C288" s="31"/>
      <c r="D288" s="8" t="s">
        <v>232</v>
      </c>
      <c r="E288" s="10">
        <v>400.97</v>
      </c>
      <c r="F288" s="10">
        <v>400.8</v>
      </c>
      <c r="G288" s="19">
        <f t="shared" si="4"/>
        <v>99.957602813178042</v>
      </c>
      <c r="H288" s="5"/>
    </row>
    <row r="289" spans="1:8" ht="51" customHeight="1">
      <c r="A289" s="9" t="s">
        <v>5</v>
      </c>
      <c r="B289" s="30" t="s">
        <v>233</v>
      </c>
      <c r="C289" s="31"/>
      <c r="D289" s="8" t="s">
        <v>234</v>
      </c>
      <c r="E289" s="10">
        <v>637.70000000000005</v>
      </c>
      <c r="F289" s="10">
        <v>637.44000000000005</v>
      </c>
      <c r="G289" s="19">
        <f t="shared" si="4"/>
        <v>99.959228477340446</v>
      </c>
      <c r="H289" s="5"/>
    </row>
    <row r="290" spans="1:8" ht="23.25" customHeight="1">
      <c r="A290" s="9" t="s">
        <v>5</v>
      </c>
      <c r="B290" s="30" t="s">
        <v>153</v>
      </c>
      <c r="C290" s="31"/>
      <c r="D290" s="8" t="s">
        <v>234</v>
      </c>
      <c r="E290" s="10">
        <v>637.70000000000005</v>
      </c>
      <c r="F290" s="10">
        <v>637.44000000000005</v>
      </c>
      <c r="G290" s="19">
        <f t="shared" si="4"/>
        <v>99.959228477340446</v>
      </c>
      <c r="H290" s="5"/>
    </row>
    <row r="291" spans="1:8">
      <c r="A291" s="9" t="s">
        <v>5</v>
      </c>
      <c r="B291" s="30" t="s">
        <v>11</v>
      </c>
      <c r="C291" s="31"/>
      <c r="D291" s="8" t="s">
        <v>234</v>
      </c>
      <c r="E291" s="10">
        <v>637.70000000000005</v>
      </c>
      <c r="F291" s="10">
        <v>637.44000000000005</v>
      </c>
      <c r="G291" s="19">
        <f t="shared" si="4"/>
        <v>99.959228477340446</v>
      </c>
      <c r="H291" s="5"/>
    </row>
    <row r="292" spans="1:8" ht="55.5" customHeight="1">
      <c r="A292" s="9" t="s">
        <v>5</v>
      </c>
      <c r="B292" s="30" t="s">
        <v>235</v>
      </c>
      <c r="C292" s="31"/>
      <c r="D292" s="8" t="s">
        <v>236</v>
      </c>
      <c r="E292" s="10">
        <v>1.88</v>
      </c>
      <c r="F292" s="10">
        <v>1.88</v>
      </c>
      <c r="G292" s="19">
        <f t="shared" si="4"/>
        <v>100</v>
      </c>
      <c r="H292" s="5"/>
    </row>
    <row r="293" spans="1:8">
      <c r="A293" s="9" t="s">
        <v>5</v>
      </c>
      <c r="B293" s="30" t="s">
        <v>153</v>
      </c>
      <c r="C293" s="31"/>
      <c r="D293" s="8" t="s">
        <v>236</v>
      </c>
      <c r="E293" s="10">
        <v>1.88</v>
      </c>
      <c r="F293" s="10">
        <v>1.88</v>
      </c>
      <c r="G293" s="19">
        <f t="shared" si="4"/>
        <v>100</v>
      </c>
      <c r="H293" s="5"/>
    </row>
    <row r="294" spans="1:8" ht="31.5" customHeight="1">
      <c r="A294" s="9" t="s">
        <v>5</v>
      </c>
      <c r="B294" s="30" t="s">
        <v>11</v>
      </c>
      <c r="C294" s="31"/>
      <c r="D294" s="8" t="s">
        <v>236</v>
      </c>
      <c r="E294" s="10">
        <v>1.88</v>
      </c>
      <c r="F294" s="10">
        <v>1.88</v>
      </c>
      <c r="G294" s="19">
        <f t="shared" si="4"/>
        <v>100</v>
      </c>
      <c r="H294" s="5"/>
    </row>
    <row r="295" spans="1:8" ht="73.5" customHeight="1">
      <c r="A295" s="9" t="s">
        <v>5</v>
      </c>
      <c r="B295" s="30" t="s">
        <v>237</v>
      </c>
      <c r="C295" s="31"/>
      <c r="D295" s="8" t="s">
        <v>238</v>
      </c>
      <c r="E295" s="10">
        <v>9789.4599999999991</v>
      </c>
      <c r="F295" s="10">
        <v>9675.0300000000007</v>
      </c>
      <c r="G295" s="19">
        <f t="shared" si="4"/>
        <v>98.83108976388894</v>
      </c>
      <c r="H295" s="5"/>
    </row>
    <row r="296" spans="1:8">
      <c r="A296" s="9" t="s">
        <v>5</v>
      </c>
      <c r="B296" s="30" t="s">
        <v>153</v>
      </c>
      <c r="C296" s="31"/>
      <c r="D296" s="8" t="s">
        <v>238</v>
      </c>
      <c r="E296" s="10">
        <v>9789.4599999999991</v>
      </c>
      <c r="F296" s="10">
        <v>9675.0300000000007</v>
      </c>
      <c r="G296" s="19">
        <f t="shared" si="4"/>
        <v>98.83108976388894</v>
      </c>
      <c r="H296" s="5"/>
    </row>
    <row r="297" spans="1:8" ht="31.5" customHeight="1">
      <c r="A297" s="9" t="s">
        <v>5</v>
      </c>
      <c r="B297" s="30" t="s">
        <v>11</v>
      </c>
      <c r="C297" s="31"/>
      <c r="D297" s="8" t="s">
        <v>238</v>
      </c>
      <c r="E297" s="10">
        <v>9789.4599999999991</v>
      </c>
      <c r="F297" s="10">
        <v>9675.0300000000007</v>
      </c>
      <c r="G297" s="19">
        <f t="shared" si="4"/>
        <v>98.83108976388894</v>
      </c>
      <c r="H297" s="5"/>
    </row>
    <row r="298" spans="1:8" ht="52.5" customHeight="1">
      <c r="A298" s="9" t="s">
        <v>5</v>
      </c>
      <c r="B298" s="30" t="s">
        <v>239</v>
      </c>
      <c r="C298" s="31"/>
      <c r="D298" s="8" t="s">
        <v>240</v>
      </c>
      <c r="E298" s="10">
        <v>57.33</v>
      </c>
      <c r="F298" s="10">
        <v>54.59</v>
      </c>
      <c r="G298" s="19">
        <f t="shared" si="4"/>
        <v>95.220652363509515</v>
      </c>
      <c r="H298" s="5"/>
    </row>
    <row r="299" spans="1:8">
      <c r="A299" s="9" t="s">
        <v>5</v>
      </c>
      <c r="B299" s="30" t="s">
        <v>153</v>
      </c>
      <c r="C299" s="31"/>
      <c r="D299" s="8" t="s">
        <v>240</v>
      </c>
      <c r="E299" s="10">
        <v>57.33</v>
      </c>
      <c r="F299" s="10">
        <v>54.59</v>
      </c>
      <c r="G299" s="19">
        <f t="shared" si="4"/>
        <v>95.220652363509515</v>
      </c>
      <c r="H299" s="5"/>
    </row>
    <row r="300" spans="1:8">
      <c r="A300" s="9" t="s">
        <v>5</v>
      </c>
      <c r="B300" s="30" t="s">
        <v>11</v>
      </c>
      <c r="C300" s="31"/>
      <c r="D300" s="8" t="s">
        <v>240</v>
      </c>
      <c r="E300" s="10">
        <v>57.33</v>
      </c>
      <c r="F300" s="10">
        <v>54.59</v>
      </c>
      <c r="G300" s="19">
        <f t="shared" si="4"/>
        <v>95.220652363509515</v>
      </c>
      <c r="H300" s="5"/>
    </row>
    <row r="301" spans="1:8" ht="39" customHeight="1">
      <c r="A301" s="9" t="s">
        <v>5</v>
      </c>
      <c r="B301" s="30" t="s">
        <v>241</v>
      </c>
      <c r="C301" s="31"/>
      <c r="D301" s="8" t="s">
        <v>242</v>
      </c>
      <c r="E301" s="10">
        <v>51.96</v>
      </c>
      <c r="F301" s="10">
        <v>0</v>
      </c>
      <c r="G301" s="19">
        <f t="shared" si="4"/>
        <v>0</v>
      </c>
      <c r="H301" s="5"/>
    </row>
    <row r="302" spans="1:8">
      <c r="A302" s="9" t="s">
        <v>5</v>
      </c>
      <c r="B302" s="30" t="s">
        <v>153</v>
      </c>
      <c r="C302" s="31"/>
      <c r="D302" s="8" t="s">
        <v>242</v>
      </c>
      <c r="E302" s="10">
        <v>51.96</v>
      </c>
      <c r="F302" s="10">
        <v>0</v>
      </c>
      <c r="G302" s="19">
        <f t="shared" si="4"/>
        <v>0</v>
      </c>
      <c r="H302" s="5"/>
    </row>
    <row r="303" spans="1:8">
      <c r="A303" s="9" t="s">
        <v>5</v>
      </c>
      <c r="B303" s="30" t="s">
        <v>11</v>
      </c>
      <c r="C303" s="31"/>
      <c r="D303" s="8" t="s">
        <v>242</v>
      </c>
      <c r="E303" s="10">
        <v>51.96</v>
      </c>
      <c r="F303" s="10">
        <v>0</v>
      </c>
      <c r="G303" s="19">
        <f t="shared" si="4"/>
        <v>0</v>
      </c>
      <c r="H303" s="5"/>
    </row>
    <row r="304" spans="1:8" ht="55.5" customHeight="1">
      <c r="A304" s="9" t="s">
        <v>243</v>
      </c>
      <c r="B304" s="30" t="s">
        <v>244</v>
      </c>
      <c r="C304" s="31"/>
      <c r="D304" s="8" t="s">
        <v>245</v>
      </c>
      <c r="E304" s="10">
        <v>51595.07</v>
      </c>
      <c r="F304" s="10">
        <v>48273.73</v>
      </c>
      <c r="G304" s="19">
        <f t="shared" si="4"/>
        <v>93.562679535079624</v>
      </c>
      <c r="H304" s="5"/>
    </row>
    <row r="305" spans="1:8" ht="43.5" customHeight="1">
      <c r="A305" s="9" t="s">
        <v>5</v>
      </c>
      <c r="B305" s="30" t="s">
        <v>246</v>
      </c>
      <c r="C305" s="31"/>
      <c r="D305" s="8" t="s">
        <v>247</v>
      </c>
      <c r="E305" s="10">
        <v>9752.51</v>
      </c>
      <c r="F305" s="10">
        <v>9751.0300000000007</v>
      </c>
      <c r="G305" s="19">
        <f t="shared" si="4"/>
        <v>99.984824419559686</v>
      </c>
      <c r="H305" s="5"/>
    </row>
    <row r="306" spans="1:8" ht="61.5" customHeight="1">
      <c r="A306" s="9" t="s">
        <v>5</v>
      </c>
      <c r="B306" s="30" t="s">
        <v>248</v>
      </c>
      <c r="C306" s="31"/>
      <c r="D306" s="8" t="s">
        <v>249</v>
      </c>
      <c r="E306" s="10">
        <v>9752.51</v>
      </c>
      <c r="F306" s="10">
        <v>9751.0300000000007</v>
      </c>
      <c r="G306" s="19">
        <f t="shared" si="4"/>
        <v>99.984824419559686</v>
      </c>
      <c r="H306" s="5"/>
    </row>
    <row r="307" spans="1:8" ht="21.75" customHeight="1">
      <c r="A307" s="9" t="s">
        <v>5</v>
      </c>
      <c r="B307" s="30" t="s">
        <v>250</v>
      </c>
      <c r="C307" s="31"/>
      <c r="D307" s="8" t="s">
        <v>249</v>
      </c>
      <c r="E307" s="10">
        <v>9752.51</v>
      </c>
      <c r="F307" s="10">
        <v>9751.0300000000007</v>
      </c>
      <c r="G307" s="19">
        <f t="shared" si="4"/>
        <v>99.984824419559686</v>
      </c>
      <c r="H307" s="5"/>
    </row>
    <row r="308" spans="1:8">
      <c r="A308" s="9" t="s">
        <v>5</v>
      </c>
      <c r="B308" s="30" t="s">
        <v>11</v>
      </c>
      <c r="C308" s="31"/>
      <c r="D308" s="8" t="s">
        <v>249</v>
      </c>
      <c r="E308" s="10">
        <v>9752.51</v>
      </c>
      <c r="F308" s="10">
        <v>9751.0300000000007</v>
      </c>
      <c r="G308" s="19">
        <f t="shared" si="4"/>
        <v>99.984824419559686</v>
      </c>
      <c r="H308" s="5"/>
    </row>
    <row r="309" spans="1:8" ht="42" customHeight="1">
      <c r="A309" s="9" t="s">
        <v>5</v>
      </c>
      <c r="B309" s="30" t="s">
        <v>251</v>
      </c>
      <c r="C309" s="31"/>
      <c r="D309" s="8" t="s">
        <v>252</v>
      </c>
      <c r="E309" s="10">
        <v>3831.33</v>
      </c>
      <c r="F309" s="10">
        <v>3564.63</v>
      </c>
      <c r="G309" s="19">
        <f t="shared" si="4"/>
        <v>93.038970801262238</v>
      </c>
      <c r="H309" s="5"/>
    </row>
    <row r="310" spans="1:8" ht="49.5" customHeight="1">
      <c r="A310" s="9" t="s">
        <v>5</v>
      </c>
      <c r="B310" s="30" t="s">
        <v>253</v>
      </c>
      <c r="C310" s="31"/>
      <c r="D310" s="8" t="s">
        <v>254</v>
      </c>
      <c r="E310" s="10">
        <v>3831.33</v>
      </c>
      <c r="F310" s="10">
        <v>3564.63</v>
      </c>
      <c r="G310" s="19">
        <f t="shared" si="4"/>
        <v>93.038970801262238</v>
      </c>
      <c r="H310" s="5"/>
    </row>
    <row r="311" spans="1:8" ht="23.25" customHeight="1">
      <c r="A311" s="9" t="s">
        <v>5</v>
      </c>
      <c r="B311" s="30" t="s">
        <v>250</v>
      </c>
      <c r="C311" s="31"/>
      <c r="D311" s="8" t="s">
        <v>254</v>
      </c>
      <c r="E311" s="10">
        <v>3831.33</v>
      </c>
      <c r="F311" s="10">
        <v>3564.63</v>
      </c>
      <c r="G311" s="19">
        <f t="shared" si="4"/>
        <v>93.038970801262238</v>
      </c>
      <c r="H311" s="5"/>
    </row>
    <row r="312" spans="1:8">
      <c r="A312" s="9" t="s">
        <v>5</v>
      </c>
      <c r="B312" s="30" t="s">
        <v>11</v>
      </c>
      <c r="C312" s="31"/>
      <c r="D312" s="8" t="s">
        <v>254</v>
      </c>
      <c r="E312" s="10">
        <v>3645.53</v>
      </c>
      <c r="F312" s="10">
        <v>3378.83</v>
      </c>
      <c r="G312" s="19">
        <f t="shared" si="4"/>
        <v>92.684191324718213</v>
      </c>
      <c r="H312" s="5"/>
    </row>
    <row r="313" spans="1:8">
      <c r="A313" s="9" t="s">
        <v>5</v>
      </c>
      <c r="B313" s="30" t="s">
        <v>13</v>
      </c>
      <c r="C313" s="31"/>
      <c r="D313" s="8" t="s">
        <v>254</v>
      </c>
      <c r="E313" s="10">
        <v>185.8</v>
      </c>
      <c r="F313" s="10">
        <v>185.8</v>
      </c>
      <c r="G313" s="19">
        <f t="shared" si="4"/>
        <v>100</v>
      </c>
      <c r="H313" s="5"/>
    </row>
    <row r="314" spans="1:8" ht="47.25" customHeight="1">
      <c r="A314" s="9" t="s">
        <v>5</v>
      </c>
      <c r="B314" s="30" t="s">
        <v>255</v>
      </c>
      <c r="C314" s="31"/>
      <c r="D314" s="8" t="s">
        <v>256</v>
      </c>
      <c r="E314" s="10">
        <v>402.83</v>
      </c>
      <c r="F314" s="10">
        <v>402.83</v>
      </c>
      <c r="G314" s="19">
        <f t="shared" si="4"/>
        <v>100</v>
      </c>
      <c r="H314" s="5"/>
    </row>
    <row r="315" spans="1:8" ht="54" customHeight="1">
      <c r="A315" s="9" t="s">
        <v>5</v>
      </c>
      <c r="B315" s="30" t="s">
        <v>257</v>
      </c>
      <c r="C315" s="31"/>
      <c r="D315" s="8" t="s">
        <v>258</v>
      </c>
      <c r="E315" s="10">
        <v>402.83</v>
      </c>
      <c r="F315" s="10">
        <v>402.83</v>
      </c>
      <c r="G315" s="19">
        <f t="shared" si="4"/>
        <v>100</v>
      </c>
      <c r="H315" s="5"/>
    </row>
    <row r="316" spans="1:8">
      <c r="A316" s="9" t="s">
        <v>5</v>
      </c>
      <c r="B316" s="30" t="s">
        <v>250</v>
      </c>
      <c r="C316" s="31"/>
      <c r="D316" s="8" t="s">
        <v>258</v>
      </c>
      <c r="E316" s="10">
        <v>402.83</v>
      </c>
      <c r="F316" s="10">
        <v>402.83</v>
      </c>
      <c r="G316" s="19">
        <f t="shared" si="4"/>
        <v>100</v>
      </c>
      <c r="H316" s="5"/>
    </row>
    <row r="317" spans="1:8" ht="20.25" customHeight="1">
      <c r="A317" s="9" t="s">
        <v>5</v>
      </c>
      <c r="B317" s="30" t="s">
        <v>13</v>
      </c>
      <c r="C317" s="31"/>
      <c r="D317" s="8" t="s">
        <v>258</v>
      </c>
      <c r="E317" s="10">
        <v>402.83</v>
      </c>
      <c r="F317" s="10">
        <v>402.83</v>
      </c>
      <c r="G317" s="19">
        <f t="shared" si="4"/>
        <v>100</v>
      </c>
      <c r="H317" s="5"/>
    </row>
    <row r="318" spans="1:8" ht="26.25" customHeight="1">
      <c r="A318" s="9" t="s">
        <v>5</v>
      </c>
      <c r="B318" s="30" t="s">
        <v>71</v>
      </c>
      <c r="C318" s="31"/>
      <c r="D318" s="8" t="s">
        <v>259</v>
      </c>
      <c r="E318" s="10">
        <v>12505.13</v>
      </c>
      <c r="F318" s="10">
        <v>12352.97</v>
      </c>
      <c r="G318" s="19">
        <f t="shared" si="4"/>
        <v>98.783219366771874</v>
      </c>
      <c r="H318" s="5"/>
    </row>
    <row r="319" spans="1:8">
      <c r="A319" s="9" t="s">
        <v>5</v>
      </c>
      <c r="B319" s="30" t="s">
        <v>250</v>
      </c>
      <c r="C319" s="31"/>
      <c r="D319" s="8" t="s">
        <v>259</v>
      </c>
      <c r="E319" s="10">
        <v>12505.13</v>
      </c>
      <c r="F319" s="10">
        <v>12352.97</v>
      </c>
      <c r="G319" s="19">
        <f t="shared" si="4"/>
        <v>98.783219366771874</v>
      </c>
      <c r="H319" s="5"/>
    </row>
    <row r="320" spans="1:8" ht="18" customHeight="1">
      <c r="A320" s="9" t="s">
        <v>5</v>
      </c>
      <c r="B320" s="30" t="s">
        <v>11</v>
      </c>
      <c r="C320" s="31"/>
      <c r="D320" s="8" t="s">
        <v>259</v>
      </c>
      <c r="E320" s="10">
        <v>11820.53</v>
      </c>
      <c r="F320" s="10">
        <v>11668.37</v>
      </c>
      <c r="G320" s="19">
        <f t="shared" si="4"/>
        <v>98.712748074747907</v>
      </c>
      <c r="H320" s="5"/>
    </row>
    <row r="321" spans="1:17" ht="18" customHeight="1">
      <c r="A321" s="14" t="s">
        <v>5</v>
      </c>
      <c r="B321" s="30" t="s">
        <v>13</v>
      </c>
      <c r="C321" s="31"/>
      <c r="D321" s="8" t="s">
        <v>259</v>
      </c>
      <c r="E321" s="10">
        <v>684.6</v>
      </c>
      <c r="F321" s="10">
        <v>684.6</v>
      </c>
      <c r="G321" s="19">
        <f t="shared" si="4"/>
        <v>100</v>
      </c>
      <c r="H321" s="5"/>
    </row>
    <row r="322" spans="1:17" ht="63" customHeight="1">
      <c r="A322" s="14" t="s">
        <v>5</v>
      </c>
      <c r="B322" s="30" t="s">
        <v>260</v>
      </c>
      <c r="C322" s="31"/>
      <c r="D322" s="8" t="s">
        <v>261</v>
      </c>
      <c r="E322" s="10">
        <v>25103.26</v>
      </c>
      <c r="F322" s="10">
        <v>22202.27</v>
      </c>
      <c r="G322" s="19">
        <f t="shared" si="4"/>
        <v>88.443771844772357</v>
      </c>
      <c r="H322" s="5"/>
    </row>
    <row r="323" spans="1:17" ht="67.150000000000006" customHeight="1">
      <c r="A323" s="14" t="s">
        <v>5</v>
      </c>
      <c r="B323" s="30" t="s">
        <v>262</v>
      </c>
      <c r="C323" s="31"/>
      <c r="D323" s="8" t="s">
        <v>263</v>
      </c>
      <c r="E323" s="10">
        <v>25103.26</v>
      </c>
      <c r="F323" s="10">
        <v>22202.27</v>
      </c>
      <c r="G323" s="19">
        <f t="shared" si="4"/>
        <v>88.443771844772357</v>
      </c>
      <c r="H323" s="5"/>
    </row>
    <row r="324" spans="1:17" s="24" customFormat="1">
      <c r="A324" s="9" t="s">
        <v>5</v>
      </c>
      <c r="B324" s="34" t="s">
        <v>250</v>
      </c>
      <c r="C324" s="35"/>
      <c r="D324" s="15" t="s">
        <v>263</v>
      </c>
      <c r="E324" s="16">
        <v>25103.26</v>
      </c>
      <c r="F324" s="16">
        <v>22202.27</v>
      </c>
      <c r="G324" s="19">
        <f t="shared" si="4"/>
        <v>88.443771844772357</v>
      </c>
      <c r="H324" s="18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s="24" customFormat="1" ht="21" customHeight="1">
      <c r="A325" s="9" t="s">
        <v>5</v>
      </c>
      <c r="B325" s="34" t="s">
        <v>11</v>
      </c>
      <c r="C325" s="35"/>
      <c r="D325" s="15" t="s">
        <v>263</v>
      </c>
      <c r="E325" s="16">
        <f>19278.71+963.11</f>
        <v>20241.82</v>
      </c>
      <c r="F325" s="16">
        <v>18993.240000000002</v>
      </c>
      <c r="G325" s="19">
        <f t="shared" si="4"/>
        <v>93.831681143296407</v>
      </c>
      <c r="H325" s="18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s="24" customFormat="1" ht="21" customHeight="1">
      <c r="A326" s="9" t="s">
        <v>5</v>
      </c>
      <c r="B326" s="34" t="s">
        <v>13</v>
      </c>
      <c r="C326" s="35"/>
      <c r="D326" s="15" t="s">
        <v>263</v>
      </c>
      <c r="E326" s="16">
        <v>4861.4399999999996</v>
      </c>
      <c r="F326" s="16">
        <v>3209.03</v>
      </c>
      <c r="G326" s="19">
        <f t="shared" si="4"/>
        <v>66.009865389678794</v>
      </c>
      <c r="H326" s="18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ht="47.25" customHeight="1">
      <c r="A327" s="9" t="s">
        <v>264</v>
      </c>
      <c r="B327" s="30" t="s">
        <v>265</v>
      </c>
      <c r="C327" s="31"/>
      <c r="D327" s="8" t="s">
        <v>266</v>
      </c>
      <c r="E327" s="10">
        <v>69874.34</v>
      </c>
      <c r="F327" s="10">
        <v>68848.92</v>
      </c>
      <c r="G327" s="19">
        <f t="shared" si="4"/>
        <v>98.53247987744858</v>
      </c>
      <c r="H327" s="5"/>
    </row>
    <row r="328" spans="1:17" ht="44.25" customHeight="1">
      <c r="A328" s="9" t="s">
        <v>5</v>
      </c>
      <c r="B328" s="30" t="s">
        <v>267</v>
      </c>
      <c r="C328" s="31"/>
      <c r="D328" s="8" t="s">
        <v>268</v>
      </c>
      <c r="E328" s="10">
        <v>4231.6499999999996</v>
      </c>
      <c r="F328" s="10">
        <v>3967.6</v>
      </c>
      <c r="G328" s="19">
        <f t="shared" si="4"/>
        <v>93.760117211962239</v>
      </c>
      <c r="H328" s="5"/>
    </row>
    <row r="329" spans="1:17" ht="38.25" customHeight="1">
      <c r="A329" s="9" t="s">
        <v>5</v>
      </c>
      <c r="B329" s="30" t="s">
        <v>269</v>
      </c>
      <c r="C329" s="31"/>
      <c r="D329" s="8" t="s">
        <v>270</v>
      </c>
      <c r="E329" s="10">
        <v>672.5</v>
      </c>
      <c r="F329" s="10">
        <v>672.5</v>
      </c>
      <c r="G329" s="19">
        <f t="shared" si="4"/>
        <v>100</v>
      </c>
      <c r="H329" s="5"/>
    </row>
    <row r="330" spans="1:17" ht="42.75" customHeight="1">
      <c r="A330" s="9" t="s">
        <v>5</v>
      </c>
      <c r="B330" s="30" t="s">
        <v>271</v>
      </c>
      <c r="C330" s="31"/>
      <c r="D330" s="8" t="s">
        <v>270</v>
      </c>
      <c r="E330" s="10">
        <v>672.5</v>
      </c>
      <c r="F330" s="10">
        <v>672.5</v>
      </c>
      <c r="G330" s="19">
        <f t="shared" si="4"/>
        <v>100</v>
      </c>
      <c r="H330" s="5"/>
    </row>
    <row r="331" spans="1:17">
      <c r="A331" s="9" t="s">
        <v>5</v>
      </c>
      <c r="B331" s="30" t="s">
        <v>11</v>
      </c>
      <c r="C331" s="31"/>
      <c r="D331" s="8" t="s">
        <v>270</v>
      </c>
      <c r="E331" s="10">
        <v>672.5</v>
      </c>
      <c r="F331" s="10">
        <v>672.5</v>
      </c>
      <c r="G331" s="19">
        <f t="shared" ref="G331:G394" si="5">F331/E331*100</f>
        <v>100</v>
      </c>
      <c r="H331" s="5"/>
    </row>
    <row r="332" spans="1:17" ht="83.25" customHeight="1">
      <c r="A332" s="9" t="s">
        <v>5</v>
      </c>
      <c r="B332" s="30" t="s">
        <v>272</v>
      </c>
      <c r="C332" s="31"/>
      <c r="D332" s="8" t="s">
        <v>273</v>
      </c>
      <c r="E332" s="10">
        <v>3559.15</v>
      </c>
      <c r="F332" s="10">
        <v>3295.1</v>
      </c>
      <c r="G332" s="19">
        <f t="shared" si="5"/>
        <v>92.581093800486073</v>
      </c>
      <c r="H332" s="5"/>
    </row>
    <row r="333" spans="1:17" ht="36.75" customHeight="1">
      <c r="A333" s="9" t="s">
        <v>5</v>
      </c>
      <c r="B333" s="30" t="s">
        <v>271</v>
      </c>
      <c r="C333" s="31"/>
      <c r="D333" s="8" t="s">
        <v>273</v>
      </c>
      <c r="E333" s="10">
        <v>18.48</v>
      </c>
      <c r="F333" s="10">
        <v>18.48</v>
      </c>
      <c r="G333" s="19">
        <f t="shared" si="5"/>
        <v>100</v>
      </c>
      <c r="H333" s="5"/>
    </row>
    <row r="334" spans="1:17">
      <c r="A334" s="9" t="s">
        <v>5</v>
      </c>
      <c r="B334" s="30" t="s">
        <v>11</v>
      </c>
      <c r="C334" s="31"/>
      <c r="D334" s="8" t="s">
        <v>273</v>
      </c>
      <c r="E334" s="10">
        <v>18.48</v>
      </c>
      <c r="F334" s="10">
        <v>18.48</v>
      </c>
      <c r="G334" s="19">
        <f t="shared" si="5"/>
        <v>100</v>
      </c>
      <c r="H334" s="5"/>
    </row>
    <row r="335" spans="1:17" ht="41.25" customHeight="1">
      <c r="A335" s="9" t="s">
        <v>5</v>
      </c>
      <c r="B335" s="30" t="s">
        <v>40</v>
      </c>
      <c r="C335" s="31"/>
      <c r="D335" s="8" t="s">
        <v>273</v>
      </c>
      <c r="E335" s="10">
        <v>3540.67</v>
      </c>
      <c r="F335" s="10">
        <v>3276.62</v>
      </c>
      <c r="G335" s="19">
        <f t="shared" si="5"/>
        <v>92.542371923957887</v>
      </c>
      <c r="H335" s="5"/>
    </row>
    <row r="336" spans="1:17">
      <c r="A336" s="9" t="s">
        <v>5</v>
      </c>
      <c r="B336" s="30" t="s">
        <v>11</v>
      </c>
      <c r="C336" s="31"/>
      <c r="D336" s="8" t="s">
        <v>273</v>
      </c>
      <c r="E336" s="10">
        <v>3540.67</v>
      </c>
      <c r="F336" s="10">
        <v>3276.62</v>
      </c>
      <c r="G336" s="19">
        <f t="shared" si="5"/>
        <v>92.542371923957887</v>
      </c>
      <c r="H336" s="5"/>
    </row>
    <row r="337" spans="1:8" ht="39" customHeight="1">
      <c r="A337" s="9" t="s">
        <v>5</v>
      </c>
      <c r="B337" s="30" t="s">
        <v>274</v>
      </c>
      <c r="C337" s="31"/>
      <c r="D337" s="8" t="s">
        <v>275</v>
      </c>
      <c r="E337" s="10">
        <v>26889.86</v>
      </c>
      <c r="F337" s="10">
        <v>26457.26</v>
      </c>
      <c r="G337" s="19">
        <f t="shared" si="5"/>
        <v>98.391215127189199</v>
      </c>
      <c r="H337" s="5"/>
    </row>
    <row r="338" spans="1:8" ht="39" customHeight="1">
      <c r="A338" s="9" t="s">
        <v>5</v>
      </c>
      <c r="B338" s="30" t="s">
        <v>276</v>
      </c>
      <c r="C338" s="31"/>
      <c r="D338" s="8" t="s">
        <v>277</v>
      </c>
      <c r="E338" s="10">
        <v>248.99</v>
      </c>
      <c r="F338" s="10">
        <v>248.99</v>
      </c>
      <c r="G338" s="19">
        <f t="shared" si="5"/>
        <v>100</v>
      </c>
      <c r="H338" s="5"/>
    </row>
    <row r="339" spans="1:8" ht="39" customHeight="1">
      <c r="A339" s="9" t="s">
        <v>5</v>
      </c>
      <c r="B339" s="30" t="s">
        <v>271</v>
      </c>
      <c r="C339" s="31"/>
      <c r="D339" s="8" t="s">
        <v>277</v>
      </c>
      <c r="E339" s="10">
        <v>7</v>
      </c>
      <c r="F339" s="10">
        <v>7</v>
      </c>
      <c r="G339" s="19">
        <f t="shared" si="5"/>
        <v>100</v>
      </c>
      <c r="H339" s="5"/>
    </row>
    <row r="340" spans="1:8">
      <c r="A340" s="9" t="s">
        <v>5</v>
      </c>
      <c r="B340" s="30" t="s">
        <v>11</v>
      </c>
      <c r="C340" s="31"/>
      <c r="D340" s="8" t="s">
        <v>277</v>
      </c>
      <c r="E340" s="10">
        <v>7</v>
      </c>
      <c r="F340" s="10">
        <v>7</v>
      </c>
      <c r="G340" s="19">
        <f t="shared" si="5"/>
        <v>100</v>
      </c>
      <c r="H340" s="5"/>
    </row>
    <row r="341" spans="1:8" ht="22.5" customHeight="1">
      <c r="A341" s="9" t="s">
        <v>5</v>
      </c>
      <c r="B341" s="30" t="s">
        <v>66</v>
      </c>
      <c r="C341" s="31"/>
      <c r="D341" s="8" t="s">
        <v>277</v>
      </c>
      <c r="E341" s="10">
        <v>223.99</v>
      </c>
      <c r="F341" s="10">
        <v>223.99</v>
      </c>
      <c r="G341" s="19">
        <f t="shared" si="5"/>
        <v>100</v>
      </c>
      <c r="H341" s="5"/>
    </row>
    <row r="342" spans="1:8">
      <c r="A342" s="9" t="s">
        <v>5</v>
      </c>
      <c r="B342" s="30" t="s">
        <v>11</v>
      </c>
      <c r="C342" s="31"/>
      <c r="D342" s="8" t="s">
        <v>277</v>
      </c>
      <c r="E342" s="10">
        <v>223.99</v>
      </c>
      <c r="F342" s="10">
        <v>223.99</v>
      </c>
      <c r="G342" s="19">
        <f t="shared" si="5"/>
        <v>100</v>
      </c>
      <c r="H342" s="5"/>
    </row>
    <row r="343" spans="1:8" ht="36" customHeight="1">
      <c r="A343" s="9" t="s">
        <v>5</v>
      </c>
      <c r="B343" s="30" t="s">
        <v>25</v>
      </c>
      <c r="C343" s="31"/>
      <c r="D343" s="8" t="s">
        <v>277</v>
      </c>
      <c r="E343" s="10">
        <v>18</v>
      </c>
      <c r="F343" s="10">
        <v>18</v>
      </c>
      <c r="G343" s="19">
        <f t="shared" si="5"/>
        <v>100</v>
      </c>
      <c r="H343" s="5"/>
    </row>
    <row r="344" spans="1:8" ht="28.5" customHeight="1">
      <c r="A344" s="9" t="s">
        <v>5</v>
      </c>
      <c r="B344" s="30" t="s">
        <v>11</v>
      </c>
      <c r="C344" s="31"/>
      <c r="D344" s="8" t="s">
        <v>277</v>
      </c>
      <c r="E344" s="10">
        <v>18</v>
      </c>
      <c r="F344" s="10">
        <v>18</v>
      </c>
      <c r="G344" s="19">
        <f t="shared" si="5"/>
        <v>100</v>
      </c>
      <c r="H344" s="5"/>
    </row>
    <row r="345" spans="1:8" ht="38.25" customHeight="1">
      <c r="A345" s="9" t="s">
        <v>5</v>
      </c>
      <c r="B345" s="30" t="s">
        <v>278</v>
      </c>
      <c r="C345" s="31"/>
      <c r="D345" s="8" t="s">
        <v>279</v>
      </c>
      <c r="E345" s="10">
        <v>26063.63</v>
      </c>
      <c r="F345" s="10">
        <v>25660.63</v>
      </c>
      <c r="G345" s="19">
        <f t="shared" si="5"/>
        <v>98.453784066148884</v>
      </c>
      <c r="H345" s="5"/>
    </row>
    <row r="346" spans="1:8" ht="23.25" customHeight="1">
      <c r="A346" s="9" t="s">
        <v>5</v>
      </c>
      <c r="B346" s="30" t="s">
        <v>80</v>
      </c>
      <c r="C346" s="31"/>
      <c r="D346" s="8" t="s">
        <v>279</v>
      </c>
      <c r="E346" s="10">
        <v>5000</v>
      </c>
      <c r="F346" s="10">
        <v>4999.91</v>
      </c>
      <c r="G346" s="19">
        <f t="shared" si="5"/>
        <v>99.998199999999997</v>
      </c>
      <c r="H346" s="5"/>
    </row>
    <row r="347" spans="1:8">
      <c r="A347" s="9" t="s">
        <v>5</v>
      </c>
      <c r="B347" s="30" t="s">
        <v>11</v>
      </c>
      <c r="C347" s="31"/>
      <c r="D347" s="8" t="s">
        <v>279</v>
      </c>
      <c r="E347" s="10">
        <v>5000</v>
      </c>
      <c r="F347" s="10">
        <v>4999.91</v>
      </c>
      <c r="G347" s="19">
        <f t="shared" si="5"/>
        <v>99.998199999999997</v>
      </c>
      <c r="H347" s="5"/>
    </row>
    <row r="348" spans="1:8" ht="25.5" customHeight="1">
      <c r="A348" s="9" t="s">
        <v>5</v>
      </c>
      <c r="B348" s="30" t="s">
        <v>66</v>
      </c>
      <c r="C348" s="31"/>
      <c r="D348" s="8" t="s">
        <v>279</v>
      </c>
      <c r="E348" s="10">
        <v>9640.85</v>
      </c>
      <c r="F348" s="10">
        <v>9640.81</v>
      </c>
      <c r="G348" s="19">
        <f t="shared" si="5"/>
        <v>99.999585098824255</v>
      </c>
      <c r="H348" s="5"/>
    </row>
    <row r="349" spans="1:8" ht="28.5" customHeight="1">
      <c r="A349" s="9" t="s">
        <v>5</v>
      </c>
      <c r="B349" s="30" t="s">
        <v>11</v>
      </c>
      <c r="C349" s="31"/>
      <c r="D349" s="8" t="s">
        <v>279</v>
      </c>
      <c r="E349" s="10">
        <v>9640.85</v>
      </c>
      <c r="F349" s="10">
        <v>9640.81</v>
      </c>
      <c r="G349" s="19">
        <f t="shared" si="5"/>
        <v>99.999585098824255</v>
      </c>
      <c r="H349" s="5"/>
    </row>
    <row r="350" spans="1:8">
      <c r="A350" s="9" t="s">
        <v>5</v>
      </c>
      <c r="B350" s="30" t="s">
        <v>37</v>
      </c>
      <c r="C350" s="31"/>
      <c r="D350" s="8" t="s">
        <v>279</v>
      </c>
      <c r="E350" s="10">
        <v>5426</v>
      </c>
      <c r="F350" s="10">
        <v>5426</v>
      </c>
      <c r="G350" s="19">
        <f t="shared" si="5"/>
        <v>100</v>
      </c>
      <c r="H350" s="5"/>
    </row>
    <row r="351" spans="1:8" ht="31.5" customHeight="1">
      <c r="A351" s="9" t="s">
        <v>5</v>
      </c>
      <c r="B351" s="30" t="s">
        <v>11</v>
      </c>
      <c r="C351" s="31"/>
      <c r="D351" s="8" t="s">
        <v>279</v>
      </c>
      <c r="E351" s="10">
        <v>5426</v>
      </c>
      <c r="F351" s="10">
        <v>5426</v>
      </c>
      <c r="G351" s="19">
        <f t="shared" si="5"/>
        <v>100</v>
      </c>
      <c r="H351" s="5"/>
    </row>
    <row r="352" spans="1:8">
      <c r="A352" s="9" t="s">
        <v>5</v>
      </c>
      <c r="B352" s="30" t="s">
        <v>40</v>
      </c>
      <c r="C352" s="31"/>
      <c r="D352" s="8" t="s">
        <v>279</v>
      </c>
      <c r="E352" s="10">
        <v>5996.78</v>
      </c>
      <c r="F352" s="10">
        <v>5593.91</v>
      </c>
      <c r="G352" s="19">
        <f t="shared" si="5"/>
        <v>93.281894616777677</v>
      </c>
      <c r="H352" s="5"/>
    </row>
    <row r="353" spans="1:8" ht="28.5" customHeight="1">
      <c r="A353" s="9" t="s">
        <v>5</v>
      </c>
      <c r="B353" s="30" t="s">
        <v>11</v>
      </c>
      <c r="C353" s="31"/>
      <c r="D353" s="8" t="s">
        <v>279</v>
      </c>
      <c r="E353" s="10">
        <v>5496.78</v>
      </c>
      <c r="F353" s="10">
        <v>5093.91</v>
      </c>
      <c r="G353" s="19">
        <f t="shared" si="5"/>
        <v>92.670799995633814</v>
      </c>
      <c r="H353" s="5"/>
    </row>
    <row r="354" spans="1:8" ht="27.75" customHeight="1">
      <c r="A354" s="9" t="s">
        <v>5</v>
      </c>
      <c r="B354" s="30" t="s">
        <v>13</v>
      </c>
      <c r="C354" s="31"/>
      <c r="D354" s="8" t="s">
        <v>279</v>
      </c>
      <c r="E354" s="10">
        <v>500</v>
      </c>
      <c r="F354" s="10">
        <v>500</v>
      </c>
      <c r="G354" s="19">
        <f t="shared" si="5"/>
        <v>100</v>
      </c>
      <c r="H354" s="5"/>
    </row>
    <row r="355" spans="1:8" ht="47.25" customHeight="1">
      <c r="A355" s="9" t="s">
        <v>5</v>
      </c>
      <c r="B355" s="30" t="s">
        <v>280</v>
      </c>
      <c r="C355" s="31"/>
      <c r="D355" s="8" t="s">
        <v>281</v>
      </c>
      <c r="E355" s="10">
        <v>577.24</v>
      </c>
      <c r="F355" s="10">
        <v>547.64</v>
      </c>
      <c r="G355" s="19">
        <f t="shared" si="5"/>
        <v>94.872150232139134</v>
      </c>
      <c r="H355" s="5"/>
    </row>
    <row r="356" spans="1:8">
      <c r="A356" s="9" t="s">
        <v>5</v>
      </c>
      <c r="B356" s="30" t="s">
        <v>271</v>
      </c>
      <c r="C356" s="31"/>
      <c r="D356" s="8" t="s">
        <v>281</v>
      </c>
      <c r="E356" s="10">
        <v>29.56</v>
      </c>
      <c r="F356" s="10">
        <v>0</v>
      </c>
      <c r="G356" s="19">
        <f t="shared" si="5"/>
        <v>0</v>
      </c>
      <c r="H356" s="5"/>
    </row>
    <row r="357" spans="1:8" ht="31.5" customHeight="1">
      <c r="A357" s="9" t="s">
        <v>5</v>
      </c>
      <c r="B357" s="30" t="s">
        <v>11</v>
      </c>
      <c r="C357" s="31"/>
      <c r="D357" s="8" t="s">
        <v>281</v>
      </c>
      <c r="E357" s="10">
        <v>29.56</v>
      </c>
      <c r="F357" s="10">
        <v>0</v>
      </c>
      <c r="G357" s="19">
        <f t="shared" si="5"/>
        <v>0</v>
      </c>
      <c r="H357" s="5"/>
    </row>
    <row r="358" spans="1:8">
      <c r="A358" s="9" t="s">
        <v>5</v>
      </c>
      <c r="B358" s="30" t="s">
        <v>25</v>
      </c>
      <c r="C358" s="31"/>
      <c r="D358" s="8" t="s">
        <v>281</v>
      </c>
      <c r="E358" s="10">
        <v>460.88</v>
      </c>
      <c r="F358" s="10">
        <v>460.88</v>
      </c>
      <c r="G358" s="19">
        <f t="shared" si="5"/>
        <v>100</v>
      </c>
      <c r="H358" s="5"/>
    </row>
    <row r="359" spans="1:8" ht="31.5" customHeight="1">
      <c r="A359" s="9" t="s">
        <v>5</v>
      </c>
      <c r="B359" s="30" t="s">
        <v>11</v>
      </c>
      <c r="C359" s="31"/>
      <c r="D359" s="8" t="s">
        <v>281</v>
      </c>
      <c r="E359" s="10">
        <v>460.88</v>
      </c>
      <c r="F359" s="10">
        <v>460.88</v>
      </c>
      <c r="G359" s="19">
        <f t="shared" si="5"/>
        <v>100</v>
      </c>
      <c r="H359" s="5"/>
    </row>
    <row r="360" spans="1:8">
      <c r="A360" s="9" t="s">
        <v>5</v>
      </c>
      <c r="B360" s="30" t="s">
        <v>250</v>
      </c>
      <c r="C360" s="31"/>
      <c r="D360" s="8" t="s">
        <v>281</v>
      </c>
      <c r="E360" s="10">
        <v>86.8</v>
      </c>
      <c r="F360" s="10">
        <v>86.77</v>
      </c>
      <c r="G360" s="19">
        <f t="shared" si="5"/>
        <v>99.965437788018434</v>
      </c>
      <c r="H360" s="5"/>
    </row>
    <row r="361" spans="1:8" ht="27" customHeight="1">
      <c r="A361" s="9" t="s">
        <v>5</v>
      </c>
      <c r="B361" s="30" t="s">
        <v>11</v>
      </c>
      <c r="C361" s="31"/>
      <c r="D361" s="8" t="s">
        <v>281</v>
      </c>
      <c r="E361" s="10">
        <v>86.8</v>
      </c>
      <c r="F361" s="10">
        <v>86.77</v>
      </c>
      <c r="G361" s="19">
        <f t="shared" si="5"/>
        <v>99.965437788018434</v>
      </c>
      <c r="H361" s="5"/>
    </row>
    <row r="362" spans="1:8" ht="56.25" customHeight="1">
      <c r="A362" s="9" t="s">
        <v>5</v>
      </c>
      <c r="B362" s="30" t="s">
        <v>282</v>
      </c>
      <c r="C362" s="31"/>
      <c r="D362" s="8" t="s">
        <v>283</v>
      </c>
      <c r="E362" s="10">
        <v>15404.96</v>
      </c>
      <c r="F362" s="10">
        <v>15215.74</v>
      </c>
      <c r="G362" s="19">
        <f t="shared" si="5"/>
        <v>98.771694311442545</v>
      </c>
      <c r="H362" s="5"/>
    </row>
    <row r="363" spans="1:8" ht="38.25" customHeight="1">
      <c r="A363" s="9" t="s">
        <v>5</v>
      </c>
      <c r="B363" s="30" t="s">
        <v>284</v>
      </c>
      <c r="C363" s="31"/>
      <c r="D363" s="8" t="s">
        <v>285</v>
      </c>
      <c r="E363" s="10">
        <v>149.99</v>
      </c>
      <c r="F363" s="10">
        <v>149.97999999999999</v>
      </c>
      <c r="G363" s="19">
        <f t="shared" si="5"/>
        <v>99.993332888859243</v>
      </c>
      <c r="H363" s="5"/>
    </row>
    <row r="364" spans="1:8" ht="38.25" customHeight="1">
      <c r="A364" s="9" t="s">
        <v>5</v>
      </c>
      <c r="B364" s="30" t="s">
        <v>271</v>
      </c>
      <c r="C364" s="31"/>
      <c r="D364" s="8" t="s">
        <v>285</v>
      </c>
      <c r="E364" s="10">
        <v>149.99</v>
      </c>
      <c r="F364" s="10">
        <v>149.97999999999999</v>
      </c>
      <c r="G364" s="19">
        <f t="shared" si="5"/>
        <v>99.993332888859243</v>
      </c>
      <c r="H364" s="5"/>
    </row>
    <row r="365" spans="1:8" ht="20.25" customHeight="1">
      <c r="A365" s="9" t="s">
        <v>5</v>
      </c>
      <c r="B365" s="30" t="s">
        <v>11</v>
      </c>
      <c r="C365" s="31"/>
      <c r="D365" s="8" t="s">
        <v>285</v>
      </c>
      <c r="E365" s="10">
        <v>149.99</v>
      </c>
      <c r="F365" s="10">
        <v>149.97999999999999</v>
      </c>
      <c r="G365" s="19">
        <f t="shared" si="5"/>
        <v>99.993332888859243</v>
      </c>
      <c r="H365" s="5"/>
    </row>
    <row r="366" spans="1:8" ht="55.5" customHeight="1">
      <c r="A366" s="9" t="s">
        <v>5</v>
      </c>
      <c r="B366" s="30" t="s">
        <v>286</v>
      </c>
      <c r="C366" s="31"/>
      <c r="D366" s="8" t="s">
        <v>287</v>
      </c>
      <c r="E366" s="10">
        <v>13632.84</v>
      </c>
      <c r="F366" s="10">
        <v>13443.81</v>
      </c>
      <c r="G366" s="19">
        <f t="shared" si="5"/>
        <v>98.613421708169398</v>
      </c>
      <c r="H366" s="5"/>
    </row>
    <row r="367" spans="1:8" ht="48.75" customHeight="1">
      <c r="A367" s="9" t="s">
        <v>5</v>
      </c>
      <c r="B367" s="30" t="s">
        <v>271</v>
      </c>
      <c r="C367" s="31"/>
      <c r="D367" s="8" t="s">
        <v>287</v>
      </c>
      <c r="E367" s="10">
        <v>13632.84</v>
      </c>
      <c r="F367" s="10">
        <v>13443.81</v>
      </c>
      <c r="G367" s="19">
        <f t="shared" si="5"/>
        <v>98.613421708169398</v>
      </c>
      <c r="H367" s="5"/>
    </row>
    <row r="368" spans="1:8" ht="18.75" customHeight="1">
      <c r="A368" s="9" t="s">
        <v>5</v>
      </c>
      <c r="B368" s="30" t="s">
        <v>11</v>
      </c>
      <c r="C368" s="31"/>
      <c r="D368" s="8" t="s">
        <v>287</v>
      </c>
      <c r="E368" s="10">
        <v>13555.74</v>
      </c>
      <c r="F368" s="10">
        <v>13366.71</v>
      </c>
      <c r="G368" s="19">
        <f t="shared" si="5"/>
        <v>98.605535367305649</v>
      </c>
      <c r="H368" s="5"/>
    </row>
    <row r="369" spans="1:8">
      <c r="A369" s="9" t="s">
        <v>5</v>
      </c>
      <c r="B369" s="30" t="s">
        <v>13</v>
      </c>
      <c r="C369" s="31"/>
      <c r="D369" s="8" t="s">
        <v>287</v>
      </c>
      <c r="E369" s="10">
        <v>77.099999999999994</v>
      </c>
      <c r="F369" s="10">
        <v>77.099999999999994</v>
      </c>
      <c r="G369" s="19">
        <f t="shared" si="5"/>
        <v>100</v>
      </c>
      <c r="H369" s="5"/>
    </row>
    <row r="370" spans="1:8" ht="58.5" customHeight="1">
      <c r="A370" s="9" t="s">
        <v>5</v>
      </c>
      <c r="B370" s="30" t="s">
        <v>288</v>
      </c>
      <c r="C370" s="31"/>
      <c r="D370" s="8" t="s">
        <v>289</v>
      </c>
      <c r="E370" s="10">
        <v>1174.6500000000001</v>
      </c>
      <c r="F370" s="10">
        <v>1174.5899999999999</v>
      </c>
      <c r="G370" s="19">
        <f t="shared" si="5"/>
        <v>99.994892095517798</v>
      </c>
      <c r="H370" s="5"/>
    </row>
    <row r="371" spans="1:8" ht="47.25" customHeight="1">
      <c r="A371" s="9" t="s">
        <v>5</v>
      </c>
      <c r="B371" s="30" t="s">
        <v>271</v>
      </c>
      <c r="C371" s="31"/>
      <c r="D371" s="8" t="s">
        <v>289</v>
      </c>
      <c r="E371" s="10">
        <v>28.59</v>
      </c>
      <c r="F371" s="10">
        <v>28.56</v>
      </c>
      <c r="G371" s="19">
        <f t="shared" si="5"/>
        <v>99.89506820566632</v>
      </c>
      <c r="H371" s="5"/>
    </row>
    <row r="372" spans="1:8" ht="24" customHeight="1">
      <c r="A372" s="9" t="s">
        <v>5</v>
      </c>
      <c r="B372" s="30" t="s">
        <v>11</v>
      </c>
      <c r="C372" s="31"/>
      <c r="D372" s="8" t="s">
        <v>289</v>
      </c>
      <c r="E372" s="10">
        <v>28.59</v>
      </c>
      <c r="F372" s="10">
        <v>28.56</v>
      </c>
      <c r="G372" s="19">
        <f t="shared" si="5"/>
        <v>99.89506820566632</v>
      </c>
      <c r="H372" s="5"/>
    </row>
    <row r="373" spans="1:8">
      <c r="A373" s="9" t="s">
        <v>5</v>
      </c>
      <c r="B373" s="30" t="s">
        <v>153</v>
      </c>
      <c r="C373" s="31"/>
      <c r="D373" s="8" t="s">
        <v>289</v>
      </c>
      <c r="E373" s="10">
        <v>1146.06</v>
      </c>
      <c r="F373" s="10">
        <v>1146.03</v>
      </c>
      <c r="G373" s="19">
        <f t="shared" si="5"/>
        <v>99.997382336003355</v>
      </c>
      <c r="H373" s="5"/>
    </row>
    <row r="374" spans="1:8" ht="24" customHeight="1">
      <c r="A374" s="9" t="s">
        <v>5</v>
      </c>
      <c r="B374" s="30" t="s">
        <v>11</v>
      </c>
      <c r="C374" s="31"/>
      <c r="D374" s="8" t="s">
        <v>289</v>
      </c>
      <c r="E374" s="10">
        <v>1146.06</v>
      </c>
      <c r="F374" s="10">
        <v>1146.03</v>
      </c>
      <c r="G374" s="19">
        <f t="shared" si="5"/>
        <v>99.997382336003355</v>
      </c>
      <c r="H374" s="5"/>
    </row>
    <row r="375" spans="1:8" ht="54.75" customHeight="1">
      <c r="A375" s="9" t="s">
        <v>5</v>
      </c>
      <c r="B375" s="30" t="s">
        <v>290</v>
      </c>
      <c r="C375" s="31"/>
      <c r="D375" s="8" t="s">
        <v>291</v>
      </c>
      <c r="E375" s="10">
        <v>447.48</v>
      </c>
      <c r="F375" s="10">
        <v>447.36</v>
      </c>
      <c r="G375" s="19">
        <f t="shared" si="5"/>
        <v>99.973183159023876</v>
      </c>
      <c r="H375" s="5"/>
    </row>
    <row r="376" spans="1:8" ht="39.75" customHeight="1">
      <c r="A376" s="9" t="s">
        <v>5</v>
      </c>
      <c r="B376" s="30" t="s">
        <v>271</v>
      </c>
      <c r="C376" s="31"/>
      <c r="D376" s="8" t="s">
        <v>291</v>
      </c>
      <c r="E376" s="10">
        <v>166.1</v>
      </c>
      <c r="F376" s="10">
        <v>166.08</v>
      </c>
      <c r="G376" s="19">
        <f t="shared" si="5"/>
        <v>99.987959060806759</v>
      </c>
      <c r="H376" s="5"/>
    </row>
    <row r="377" spans="1:8" ht="15.75" customHeight="1">
      <c r="A377" s="9" t="s">
        <v>5</v>
      </c>
      <c r="B377" s="30" t="s">
        <v>11</v>
      </c>
      <c r="C377" s="31"/>
      <c r="D377" s="8" t="s">
        <v>291</v>
      </c>
      <c r="E377" s="10">
        <v>166.1</v>
      </c>
      <c r="F377" s="10">
        <v>166.08</v>
      </c>
      <c r="G377" s="19">
        <f t="shared" si="5"/>
        <v>99.987959060806759</v>
      </c>
      <c r="H377" s="5"/>
    </row>
    <row r="378" spans="1:8" ht="22.5" customHeight="1">
      <c r="A378" s="9" t="s">
        <v>5</v>
      </c>
      <c r="B378" s="30" t="s">
        <v>153</v>
      </c>
      <c r="C378" s="31"/>
      <c r="D378" s="8" t="s">
        <v>291</v>
      </c>
      <c r="E378" s="10">
        <v>281.27999999999997</v>
      </c>
      <c r="F378" s="10">
        <v>281.27999999999997</v>
      </c>
      <c r="G378" s="19">
        <f t="shared" si="5"/>
        <v>100</v>
      </c>
      <c r="H378" s="5"/>
    </row>
    <row r="379" spans="1:8" ht="31.5" customHeight="1">
      <c r="A379" s="9" t="s">
        <v>5</v>
      </c>
      <c r="B379" s="30" t="s">
        <v>11</v>
      </c>
      <c r="C379" s="31"/>
      <c r="D379" s="8" t="s">
        <v>291</v>
      </c>
      <c r="E379" s="10">
        <v>281.27999999999997</v>
      </c>
      <c r="F379" s="10">
        <v>281.27999999999997</v>
      </c>
      <c r="G379" s="19">
        <f t="shared" si="5"/>
        <v>100</v>
      </c>
      <c r="H379" s="5"/>
    </row>
    <row r="380" spans="1:8">
      <c r="A380" s="9" t="s">
        <v>5</v>
      </c>
      <c r="B380" s="30" t="s">
        <v>250</v>
      </c>
      <c r="C380" s="31"/>
      <c r="D380" s="8" t="s">
        <v>291</v>
      </c>
      <c r="E380" s="10">
        <v>0.1</v>
      </c>
      <c r="F380" s="10">
        <v>0</v>
      </c>
      <c r="G380" s="19">
        <f t="shared" si="5"/>
        <v>0</v>
      </c>
      <c r="H380" s="5"/>
    </row>
    <row r="381" spans="1:8" ht="23.25" customHeight="1">
      <c r="A381" s="9" t="s">
        <v>5</v>
      </c>
      <c r="B381" s="30" t="s">
        <v>11</v>
      </c>
      <c r="C381" s="31"/>
      <c r="D381" s="8" t="s">
        <v>291</v>
      </c>
      <c r="E381" s="10">
        <v>0.1</v>
      </c>
      <c r="F381" s="10">
        <v>0</v>
      </c>
      <c r="G381" s="19">
        <f t="shared" si="5"/>
        <v>0</v>
      </c>
      <c r="H381" s="5"/>
    </row>
    <row r="382" spans="1:8" ht="47.25" customHeight="1">
      <c r="A382" s="9" t="s">
        <v>5</v>
      </c>
      <c r="B382" s="30" t="s">
        <v>292</v>
      </c>
      <c r="C382" s="31"/>
      <c r="D382" s="8" t="s">
        <v>293</v>
      </c>
      <c r="E382" s="10">
        <v>12035.93</v>
      </c>
      <c r="F382" s="10">
        <v>11920.47</v>
      </c>
      <c r="G382" s="19">
        <f t="shared" si="5"/>
        <v>99.040705620587687</v>
      </c>
      <c r="H382" s="5"/>
    </row>
    <row r="383" spans="1:8" ht="74.25" customHeight="1">
      <c r="A383" s="9" t="s">
        <v>5</v>
      </c>
      <c r="B383" s="30" t="s">
        <v>294</v>
      </c>
      <c r="C383" s="31"/>
      <c r="D383" s="8" t="s">
        <v>295</v>
      </c>
      <c r="E383" s="10">
        <v>1761.73</v>
      </c>
      <c r="F383" s="10">
        <v>1761.73</v>
      </c>
      <c r="G383" s="19">
        <f t="shared" si="5"/>
        <v>100</v>
      </c>
      <c r="H383" s="5"/>
    </row>
    <row r="384" spans="1:8" ht="15.75" customHeight="1">
      <c r="A384" s="9" t="s">
        <v>5</v>
      </c>
      <c r="B384" s="30" t="s">
        <v>153</v>
      </c>
      <c r="C384" s="31"/>
      <c r="D384" s="8" t="s">
        <v>295</v>
      </c>
      <c r="E384" s="10">
        <v>1761.73</v>
      </c>
      <c r="F384" s="10">
        <v>1761.73</v>
      </c>
      <c r="G384" s="19">
        <f t="shared" si="5"/>
        <v>100</v>
      </c>
      <c r="H384" s="5"/>
    </row>
    <row r="385" spans="1:8" ht="29.25" customHeight="1">
      <c r="A385" s="9" t="s">
        <v>5</v>
      </c>
      <c r="B385" s="30" t="s">
        <v>11</v>
      </c>
      <c r="C385" s="31"/>
      <c r="D385" s="8" t="s">
        <v>295</v>
      </c>
      <c r="E385" s="10">
        <v>1761.73</v>
      </c>
      <c r="F385" s="10">
        <v>1761.73</v>
      </c>
      <c r="G385" s="19">
        <f t="shared" si="5"/>
        <v>100</v>
      </c>
      <c r="H385" s="5"/>
    </row>
    <row r="386" spans="1:8" ht="69" customHeight="1">
      <c r="A386" s="9" t="s">
        <v>5</v>
      </c>
      <c r="B386" s="30" t="s">
        <v>296</v>
      </c>
      <c r="C386" s="31"/>
      <c r="D386" s="8" t="s">
        <v>297</v>
      </c>
      <c r="E386" s="10">
        <v>472.76</v>
      </c>
      <c r="F386" s="10">
        <v>472.76</v>
      </c>
      <c r="G386" s="19">
        <f t="shared" si="5"/>
        <v>100</v>
      </c>
      <c r="H386" s="5"/>
    </row>
    <row r="387" spans="1:8" ht="20.25" customHeight="1">
      <c r="A387" s="9" t="s">
        <v>5</v>
      </c>
      <c r="B387" s="30" t="s">
        <v>66</v>
      </c>
      <c r="C387" s="31"/>
      <c r="D387" s="8" t="s">
        <v>297</v>
      </c>
      <c r="E387" s="10">
        <v>472.76</v>
      </c>
      <c r="F387" s="10">
        <v>472.76</v>
      </c>
      <c r="G387" s="19">
        <f t="shared" si="5"/>
        <v>100</v>
      </c>
      <c r="H387" s="5"/>
    </row>
    <row r="388" spans="1:8" ht="15.75" customHeight="1">
      <c r="A388" s="9" t="s">
        <v>5</v>
      </c>
      <c r="B388" s="30" t="s">
        <v>11</v>
      </c>
      <c r="C388" s="31"/>
      <c r="D388" s="8" t="s">
        <v>297</v>
      </c>
      <c r="E388" s="10">
        <v>472.76</v>
      </c>
      <c r="F388" s="10">
        <v>472.76</v>
      </c>
      <c r="G388" s="19">
        <f t="shared" si="5"/>
        <v>100</v>
      </c>
      <c r="H388" s="5"/>
    </row>
    <row r="389" spans="1:8" ht="68.25" customHeight="1">
      <c r="A389" s="9" t="s">
        <v>5</v>
      </c>
      <c r="B389" s="30" t="s">
        <v>298</v>
      </c>
      <c r="C389" s="31"/>
      <c r="D389" s="8" t="s">
        <v>299</v>
      </c>
      <c r="E389" s="10">
        <v>9801.44</v>
      </c>
      <c r="F389" s="10">
        <v>9685.98</v>
      </c>
      <c r="G389" s="19">
        <f t="shared" si="5"/>
        <v>98.822009827127431</v>
      </c>
      <c r="H389" s="5"/>
    </row>
    <row r="390" spans="1:8" ht="19.5" customHeight="1">
      <c r="A390" s="9" t="s">
        <v>5</v>
      </c>
      <c r="B390" s="30" t="s">
        <v>153</v>
      </c>
      <c r="C390" s="31"/>
      <c r="D390" s="8" t="s">
        <v>299</v>
      </c>
      <c r="E390" s="10">
        <v>7848.86</v>
      </c>
      <c r="F390" s="10">
        <v>7848.02</v>
      </c>
      <c r="G390" s="19">
        <f t="shared" si="5"/>
        <v>99.989297808853777</v>
      </c>
      <c r="H390" s="5"/>
    </row>
    <row r="391" spans="1:8" ht="15.75" customHeight="1">
      <c r="A391" s="9" t="s">
        <v>5</v>
      </c>
      <c r="B391" s="30" t="s">
        <v>11</v>
      </c>
      <c r="C391" s="31"/>
      <c r="D391" s="8" t="s">
        <v>299</v>
      </c>
      <c r="E391" s="10">
        <v>7848.86</v>
      </c>
      <c r="F391" s="10">
        <v>7848.02</v>
      </c>
      <c r="G391" s="19">
        <f t="shared" si="5"/>
        <v>99.989297808853777</v>
      </c>
      <c r="H391" s="5"/>
    </row>
    <row r="392" spans="1:8">
      <c r="A392" s="9" t="s">
        <v>5</v>
      </c>
      <c r="B392" s="30" t="s">
        <v>250</v>
      </c>
      <c r="C392" s="31"/>
      <c r="D392" s="8" t="s">
        <v>299</v>
      </c>
      <c r="E392" s="10">
        <v>1952.58</v>
      </c>
      <c r="F392" s="10">
        <v>1837.96</v>
      </c>
      <c r="G392" s="19">
        <f t="shared" si="5"/>
        <v>94.12981798441038</v>
      </c>
      <c r="H392" s="5"/>
    </row>
    <row r="393" spans="1:8">
      <c r="A393" s="9" t="s">
        <v>5</v>
      </c>
      <c r="B393" s="30" t="s">
        <v>11</v>
      </c>
      <c r="C393" s="31"/>
      <c r="D393" s="8" t="s">
        <v>299</v>
      </c>
      <c r="E393" s="10">
        <v>1952.58</v>
      </c>
      <c r="F393" s="10">
        <v>1837.96</v>
      </c>
      <c r="G393" s="19">
        <f t="shared" si="5"/>
        <v>94.12981798441038</v>
      </c>
      <c r="H393" s="5"/>
    </row>
    <row r="394" spans="1:8" ht="22.5" customHeight="1">
      <c r="A394" s="9" t="s">
        <v>5</v>
      </c>
      <c r="B394" s="30" t="s">
        <v>71</v>
      </c>
      <c r="C394" s="31"/>
      <c r="D394" s="8" t="s">
        <v>300</v>
      </c>
      <c r="E394" s="10">
        <v>11311.94</v>
      </c>
      <c r="F394" s="10">
        <v>11287.85</v>
      </c>
      <c r="G394" s="19">
        <f t="shared" si="5"/>
        <v>99.787039181608108</v>
      </c>
      <c r="H394" s="5"/>
    </row>
    <row r="395" spans="1:8" ht="47.25" customHeight="1">
      <c r="A395" s="9" t="s">
        <v>5</v>
      </c>
      <c r="B395" s="30" t="s">
        <v>271</v>
      </c>
      <c r="C395" s="31"/>
      <c r="D395" s="8" t="s">
        <v>300</v>
      </c>
      <c r="E395" s="10">
        <v>11311.94</v>
      </c>
      <c r="F395" s="10">
        <v>11287.85</v>
      </c>
      <c r="G395" s="19">
        <f t="shared" ref="G395:G458" si="6">F395/E395*100</f>
        <v>99.787039181608108</v>
      </c>
      <c r="H395" s="5"/>
    </row>
    <row r="396" spans="1:8" ht="15.75" customHeight="1">
      <c r="A396" s="9" t="s">
        <v>5</v>
      </c>
      <c r="B396" s="30" t="s">
        <v>11</v>
      </c>
      <c r="C396" s="31"/>
      <c r="D396" s="8" t="s">
        <v>300</v>
      </c>
      <c r="E396" s="10">
        <v>11289.04</v>
      </c>
      <c r="F396" s="10">
        <v>11264.95</v>
      </c>
      <c r="G396" s="19">
        <f t="shared" si="6"/>
        <v>99.786607187147894</v>
      </c>
      <c r="H396" s="5"/>
    </row>
    <row r="397" spans="1:8">
      <c r="A397" s="9" t="s">
        <v>5</v>
      </c>
      <c r="B397" s="30" t="s">
        <v>13</v>
      </c>
      <c r="C397" s="31"/>
      <c r="D397" s="8" t="s">
        <v>300</v>
      </c>
      <c r="E397" s="10">
        <v>22.9</v>
      </c>
      <c r="F397" s="10">
        <v>22.9</v>
      </c>
      <c r="G397" s="19">
        <f t="shared" si="6"/>
        <v>100</v>
      </c>
      <c r="H397" s="5"/>
    </row>
    <row r="398" spans="1:8" ht="45.75" customHeight="1">
      <c r="A398" s="9" t="s">
        <v>431</v>
      </c>
      <c r="B398" s="30" t="s">
        <v>301</v>
      </c>
      <c r="C398" s="31"/>
      <c r="D398" s="8" t="s">
        <v>302</v>
      </c>
      <c r="E398" s="10">
        <v>7005.22</v>
      </c>
      <c r="F398" s="10">
        <v>6920.97</v>
      </c>
      <c r="G398" s="19">
        <f t="shared" si="6"/>
        <v>98.79732542304167</v>
      </c>
      <c r="H398" s="5"/>
    </row>
    <row r="399" spans="1:8" ht="15.75" customHeight="1">
      <c r="A399" s="9" t="s">
        <v>5</v>
      </c>
      <c r="B399" s="30" t="s">
        <v>303</v>
      </c>
      <c r="C399" s="31"/>
      <c r="D399" s="8" t="s">
        <v>304</v>
      </c>
      <c r="E399" s="10">
        <v>6477.4</v>
      </c>
      <c r="F399" s="10">
        <v>6393.16</v>
      </c>
      <c r="G399" s="19">
        <f t="shared" si="6"/>
        <v>98.699478185691788</v>
      </c>
      <c r="H399" s="5"/>
    </row>
    <row r="400" spans="1:8" ht="68.25" customHeight="1">
      <c r="A400" s="9" t="s">
        <v>5</v>
      </c>
      <c r="B400" s="30" t="s">
        <v>305</v>
      </c>
      <c r="C400" s="31"/>
      <c r="D400" s="8" t="s">
        <v>306</v>
      </c>
      <c r="E400" s="10">
        <v>6346.96</v>
      </c>
      <c r="F400" s="10">
        <v>6262.76</v>
      </c>
      <c r="G400" s="19">
        <f t="shared" si="6"/>
        <v>98.673380642071166</v>
      </c>
      <c r="H400" s="5"/>
    </row>
    <row r="401" spans="1:8" ht="24" customHeight="1">
      <c r="A401" s="9" t="s">
        <v>5</v>
      </c>
      <c r="B401" s="30" t="s">
        <v>153</v>
      </c>
      <c r="C401" s="31"/>
      <c r="D401" s="8" t="s">
        <v>306</v>
      </c>
      <c r="E401" s="10">
        <v>6346.96</v>
      </c>
      <c r="F401" s="10">
        <v>6262.76</v>
      </c>
      <c r="G401" s="19">
        <f t="shared" si="6"/>
        <v>98.673380642071166</v>
      </c>
      <c r="H401" s="5"/>
    </row>
    <row r="402" spans="1:8" ht="30.75" customHeight="1">
      <c r="A402" s="9" t="s">
        <v>5</v>
      </c>
      <c r="B402" s="30" t="s">
        <v>11</v>
      </c>
      <c r="C402" s="31"/>
      <c r="D402" s="8" t="s">
        <v>306</v>
      </c>
      <c r="E402" s="10">
        <v>5860.96</v>
      </c>
      <c r="F402" s="10">
        <v>5813.21</v>
      </c>
      <c r="G402" s="19">
        <f t="shared" si="6"/>
        <v>99.185287051950539</v>
      </c>
      <c r="H402" s="5"/>
    </row>
    <row r="403" spans="1:8">
      <c r="A403" s="9" t="s">
        <v>5</v>
      </c>
      <c r="B403" s="30" t="s">
        <v>13</v>
      </c>
      <c r="C403" s="31"/>
      <c r="D403" s="8" t="s">
        <v>306</v>
      </c>
      <c r="E403" s="10">
        <v>486</v>
      </c>
      <c r="F403" s="10">
        <v>449.55</v>
      </c>
      <c r="G403" s="19">
        <f t="shared" si="6"/>
        <v>92.5</v>
      </c>
      <c r="H403" s="5"/>
    </row>
    <row r="404" spans="1:8" ht="39" customHeight="1">
      <c r="A404" s="9" t="s">
        <v>5</v>
      </c>
      <c r="B404" s="30" t="s">
        <v>307</v>
      </c>
      <c r="C404" s="31"/>
      <c r="D404" s="8" t="s">
        <v>308</v>
      </c>
      <c r="E404" s="10">
        <v>130.44</v>
      </c>
      <c r="F404" s="10">
        <v>130.4</v>
      </c>
      <c r="G404" s="19">
        <f t="shared" si="6"/>
        <v>99.969334559950937</v>
      </c>
      <c r="H404" s="5"/>
    </row>
    <row r="405" spans="1:8" ht="22.5" customHeight="1">
      <c r="A405" s="9" t="s">
        <v>5</v>
      </c>
      <c r="B405" s="30" t="s">
        <v>10</v>
      </c>
      <c r="C405" s="31"/>
      <c r="D405" s="8" t="s">
        <v>308</v>
      </c>
      <c r="E405" s="10">
        <v>41.27</v>
      </c>
      <c r="F405" s="10">
        <v>41.23</v>
      </c>
      <c r="G405" s="19">
        <f t="shared" si="6"/>
        <v>99.903077295856534</v>
      </c>
      <c r="H405" s="5"/>
    </row>
    <row r="406" spans="1:8" ht="18.75" customHeight="1">
      <c r="A406" s="9" t="s">
        <v>5</v>
      </c>
      <c r="B406" s="30" t="s">
        <v>11</v>
      </c>
      <c r="C406" s="31"/>
      <c r="D406" s="8" t="s">
        <v>308</v>
      </c>
      <c r="E406" s="10">
        <v>41.27</v>
      </c>
      <c r="F406" s="10">
        <v>41.23</v>
      </c>
      <c r="G406" s="19">
        <f t="shared" si="6"/>
        <v>99.903077295856534</v>
      </c>
      <c r="H406" s="5"/>
    </row>
    <row r="407" spans="1:8" ht="37.5" customHeight="1">
      <c r="A407" s="9" t="s">
        <v>5</v>
      </c>
      <c r="B407" s="30" t="s">
        <v>66</v>
      </c>
      <c r="C407" s="31"/>
      <c r="D407" s="8" t="s">
        <v>308</v>
      </c>
      <c r="E407" s="10">
        <v>89.17</v>
      </c>
      <c r="F407" s="10">
        <v>89.17</v>
      </c>
      <c r="G407" s="19">
        <f t="shared" si="6"/>
        <v>100</v>
      </c>
      <c r="H407" s="5"/>
    </row>
    <row r="408" spans="1:8" ht="19.5" customHeight="1">
      <c r="A408" s="9" t="s">
        <v>5</v>
      </c>
      <c r="B408" s="30" t="s">
        <v>11</v>
      </c>
      <c r="C408" s="31"/>
      <c r="D408" s="8" t="s">
        <v>308</v>
      </c>
      <c r="E408" s="10">
        <v>89.17</v>
      </c>
      <c r="F408" s="10">
        <v>89.17</v>
      </c>
      <c r="G408" s="19">
        <f t="shared" si="6"/>
        <v>100</v>
      </c>
      <c r="H408" s="5"/>
    </row>
    <row r="409" spans="1:8" ht="54.75" customHeight="1">
      <c r="A409" s="9"/>
      <c r="B409" s="30" t="s">
        <v>309</v>
      </c>
      <c r="C409" s="31"/>
      <c r="D409" s="8" t="s">
        <v>310</v>
      </c>
      <c r="E409" s="10">
        <v>527.82000000000005</v>
      </c>
      <c r="F409" s="10">
        <v>527.80999999999995</v>
      </c>
      <c r="G409" s="19">
        <f t="shared" si="6"/>
        <v>99.998105414724691</v>
      </c>
      <c r="H409" s="5"/>
    </row>
    <row r="410" spans="1:8" ht="41.25" customHeight="1">
      <c r="A410" s="9" t="s">
        <v>5</v>
      </c>
      <c r="B410" s="30" t="s">
        <v>311</v>
      </c>
      <c r="C410" s="31"/>
      <c r="D410" s="8" t="s">
        <v>312</v>
      </c>
      <c r="E410" s="10">
        <v>157.93</v>
      </c>
      <c r="F410" s="10">
        <v>157.93</v>
      </c>
      <c r="G410" s="19">
        <f t="shared" si="6"/>
        <v>100</v>
      </c>
      <c r="H410" s="5"/>
    </row>
    <row r="411" spans="1:8">
      <c r="A411" s="9" t="s">
        <v>5</v>
      </c>
      <c r="B411" s="30" t="s">
        <v>10</v>
      </c>
      <c r="C411" s="31"/>
      <c r="D411" s="8" t="s">
        <v>312</v>
      </c>
      <c r="E411" s="10">
        <v>157.93</v>
      </c>
      <c r="F411" s="10">
        <v>157.93</v>
      </c>
      <c r="G411" s="19">
        <f t="shared" si="6"/>
        <v>100</v>
      </c>
      <c r="H411" s="5"/>
    </row>
    <row r="412" spans="1:8" ht="15.75" customHeight="1">
      <c r="A412" s="9" t="s">
        <v>5</v>
      </c>
      <c r="B412" s="30" t="s">
        <v>11</v>
      </c>
      <c r="C412" s="31"/>
      <c r="D412" s="8" t="s">
        <v>312</v>
      </c>
      <c r="E412" s="10">
        <v>157.93</v>
      </c>
      <c r="F412" s="10">
        <v>157.93</v>
      </c>
      <c r="G412" s="19">
        <f t="shared" si="6"/>
        <v>100</v>
      </c>
      <c r="H412" s="5"/>
    </row>
    <row r="413" spans="1:8" ht="44.25" customHeight="1">
      <c r="A413" s="9" t="s">
        <v>5</v>
      </c>
      <c r="B413" s="30" t="s">
        <v>313</v>
      </c>
      <c r="C413" s="31"/>
      <c r="D413" s="8" t="s">
        <v>314</v>
      </c>
      <c r="E413" s="10">
        <v>362.59</v>
      </c>
      <c r="F413" s="10">
        <v>362.58</v>
      </c>
      <c r="G413" s="19">
        <f t="shared" si="6"/>
        <v>99.99724206403927</v>
      </c>
      <c r="H413" s="5"/>
    </row>
    <row r="414" spans="1:8" ht="23.25" customHeight="1">
      <c r="A414" s="9" t="s">
        <v>5</v>
      </c>
      <c r="B414" s="30" t="s">
        <v>250</v>
      </c>
      <c r="C414" s="31"/>
      <c r="D414" s="8" t="s">
        <v>314</v>
      </c>
      <c r="E414" s="10">
        <v>362.59</v>
      </c>
      <c r="F414" s="10">
        <v>362.58</v>
      </c>
      <c r="G414" s="19">
        <f t="shared" si="6"/>
        <v>99.99724206403927</v>
      </c>
      <c r="H414" s="5"/>
    </row>
    <row r="415" spans="1:8" ht="25.5" customHeight="1">
      <c r="A415" s="9" t="s">
        <v>5</v>
      </c>
      <c r="B415" s="30" t="s">
        <v>11</v>
      </c>
      <c r="C415" s="31"/>
      <c r="D415" s="8" t="s">
        <v>314</v>
      </c>
      <c r="E415" s="10">
        <v>362.59</v>
      </c>
      <c r="F415" s="10">
        <v>362.58</v>
      </c>
      <c r="G415" s="19">
        <f t="shared" si="6"/>
        <v>99.99724206403927</v>
      </c>
      <c r="H415" s="5"/>
    </row>
    <row r="416" spans="1:8" ht="61.5" customHeight="1">
      <c r="A416" s="9" t="s">
        <v>5</v>
      </c>
      <c r="B416" s="30" t="s">
        <v>315</v>
      </c>
      <c r="C416" s="31"/>
      <c r="D416" s="8" t="s">
        <v>316</v>
      </c>
      <c r="E416" s="10">
        <v>7.3</v>
      </c>
      <c r="F416" s="10">
        <v>7.3</v>
      </c>
      <c r="G416" s="19">
        <f t="shared" si="6"/>
        <v>100</v>
      </c>
      <c r="H416" s="5"/>
    </row>
    <row r="417" spans="1:8" ht="21.75" customHeight="1">
      <c r="A417" s="9" t="s">
        <v>5</v>
      </c>
      <c r="B417" s="30" t="s">
        <v>250</v>
      </c>
      <c r="C417" s="31"/>
      <c r="D417" s="8" t="s">
        <v>316</v>
      </c>
      <c r="E417" s="10">
        <v>7.3</v>
      </c>
      <c r="F417" s="10">
        <v>7.3</v>
      </c>
      <c r="G417" s="19">
        <f t="shared" si="6"/>
        <v>100</v>
      </c>
      <c r="H417" s="5"/>
    </row>
    <row r="418" spans="1:8" ht="23.25" customHeight="1">
      <c r="A418" s="9" t="s">
        <v>5</v>
      </c>
      <c r="B418" s="30" t="s">
        <v>11</v>
      </c>
      <c r="C418" s="31"/>
      <c r="D418" s="8" t="s">
        <v>316</v>
      </c>
      <c r="E418" s="10">
        <v>7.3</v>
      </c>
      <c r="F418" s="10">
        <v>7.3</v>
      </c>
      <c r="G418" s="19">
        <f t="shared" si="6"/>
        <v>100</v>
      </c>
      <c r="H418" s="5"/>
    </row>
    <row r="419" spans="1:8" ht="39.75" customHeight="1">
      <c r="A419" s="9" t="s">
        <v>432</v>
      </c>
      <c r="B419" s="30" t="s">
        <v>317</v>
      </c>
      <c r="C419" s="31"/>
      <c r="D419" s="8" t="s">
        <v>318</v>
      </c>
      <c r="E419" s="10">
        <v>44240.73</v>
      </c>
      <c r="F419" s="10">
        <v>38770.699999999997</v>
      </c>
      <c r="G419" s="19">
        <f t="shared" si="6"/>
        <v>87.635760079004115</v>
      </c>
      <c r="H419" s="5"/>
    </row>
    <row r="420" spans="1:8" ht="48" customHeight="1">
      <c r="A420" s="9" t="s">
        <v>5</v>
      </c>
      <c r="B420" s="30" t="s">
        <v>320</v>
      </c>
      <c r="C420" s="31"/>
      <c r="D420" s="8" t="s">
        <v>321</v>
      </c>
      <c r="E420" s="10">
        <v>974.9</v>
      </c>
      <c r="F420" s="10">
        <v>972.17</v>
      </c>
      <c r="G420" s="19">
        <f t="shared" si="6"/>
        <v>99.71997127910555</v>
      </c>
      <c r="H420" s="5"/>
    </row>
    <row r="421" spans="1:8" ht="65.25" customHeight="1">
      <c r="A421" s="9" t="s">
        <v>5</v>
      </c>
      <c r="B421" s="30" t="s">
        <v>322</v>
      </c>
      <c r="C421" s="31"/>
      <c r="D421" s="8" t="s">
        <v>323</v>
      </c>
      <c r="E421" s="10">
        <v>974.9</v>
      </c>
      <c r="F421" s="10">
        <v>972.17</v>
      </c>
      <c r="G421" s="19">
        <f t="shared" si="6"/>
        <v>99.71997127910555</v>
      </c>
      <c r="H421" s="5"/>
    </row>
    <row r="422" spans="1:8" ht="30" customHeight="1">
      <c r="A422" s="9" t="s">
        <v>5</v>
      </c>
      <c r="B422" s="30" t="s">
        <v>319</v>
      </c>
      <c r="C422" s="31"/>
      <c r="D422" s="8" t="s">
        <v>323</v>
      </c>
      <c r="E422" s="10">
        <v>974.9</v>
      </c>
      <c r="F422" s="10">
        <v>972.17</v>
      </c>
      <c r="G422" s="19">
        <f t="shared" si="6"/>
        <v>99.71997127910555</v>
      </c>
      <c r="H422" s="5"/>
    </row>
    <row r="423" spans="1:8" ht="15.75" customHeight="1">
      <c r="A423" s="9" t="s">
        <v>5</v>
      </c>
      <c r="B423" s="30" t="s">
        <v>11</v>
      </c>
      <c r="C423" s="31"/>
      <c r="D423" s="8" t="s">
        <v>323</v>
      </c>
      <c r="E423" s="10">
        <v>974.9</v>
      </c>
      <c r="F423" s="10">
        <v>972.17</v>
      </c>
      <c r="G423" s="19">
        <f t="shared" si="6"/>
        <v>99.71997127910555</v>
      </c>
      <c r="H423" s="5"/>
    </row>
    <row r="424" spans="1:8" ht="45" customHeight="1">
      <c r="A424" s="9" t="s">
        <v>5</v>
      </c>
      <c r="B424" s="30" t="s">
        <v>324</v>
      </c>
      <c r="C424" s="31"/>
      <c r="D424" s="8" t="s">
        <v>325</v>
      </c>
      <c r="E424" s="10">
        <v>16719.32</v>
      </c>
      <c r="F424" s="10">
        <v>11354.18</v>
      </c>
      <c r="G424" s="19">
        <f t="shared" si="6"/>
        <v>67.910537031410371</v>
      </c>
      <c r="H424" s="5"/>
    </row>
    <row r="425" spans="1:8" ht="47.25" customHeight="1">
      <c r="A425" s="9" t="s">
        <v>5</v>
      </c>
      <c r="B425" s="30" t="s">
        <v>326</v>
      </c>
      <c r="C425" s="31"/>
      <c r="D425" s="8" t="s">
        <v>327</v>
      </c>
      <c r="E425" s="10">
        <v>16719.32</v>
      </c>
      <c r="F425" s="10">
        <v>11354.18</v>
      </c>
      <c r="G425" s="19">
        <f t="shared" si="6"/>
        <v>67.910537031410371</v>
      </c>
      <c r="H425" s="5"/>
    </row>
    <row r="426" spans="1:8" ht="25.5" customHeight="1">
      <c r="A426" s="9" t="s">
        <v>5</v>
      </c>
      <c r="B426" s="30" t="s">
        <v>319</v>
      </c>
      <c r="C426" s="31"/>
      <c r="D426" s="8" t="s">
        <v>327</v>
      </c>
      <c r="E426" s="10">
        <v>16719.32</v>
      </c>
      <c r="F426" s="10">
        <v>11354.18</v>
      </c>
      <c r="G426" s="19">
        <f t="shared" si="6"/>
        <v>67.910537031410371</v>
      </c>
      <c r="H426" s="5"/>
    </row>
    <row r="427" spans="1:8" ht="15.75" customHeight="1">
      <c r="A427" s="9" t="s">
        <v>5</v>
      </c>
      <c r="B427" s="30" t="s">
        <v>11</v>
      </c>
      <c r="C427" s="31"/>
      <c r="D427" s="8" t="s">
        <v>327</v>
      </c>
      <c r="E427" s="10">
        <v>16719.32</v>
      </c>
      <c r="F427" s="10">
        <v>11354.18</v>
      </c>
      <c r="G427" s="19">
        <f t="shared" si="6"/>
        <v>67.910537031410371</v>
      </c>
      <c r="H427" s="5"/>
    </row>
    <row r="428" spans="1:8" ht="31.5" customHeight="1">
      <c r="A428" s="9" t="s">
        <v>5</v>
      </c>
      <c r="B428" s="30" t="s">
        <v>71</v>
      </c>
      <c r="C428" s="31"/>
      <c r="D428" s="8" t="s">
        <v>328</v>
      </c>
      <c r="E428" s="10">
        <v>26546.51</v>
      </c>
      <c r="F428" s="10">
        <v>26444.36</v>
      </c>
      <c r="G428" s="19">
        <f t="shared" si="6"/>
        <v>99.615203655772461</v>
      </c>
      <c r="H428" s="5"/>
    </row>
    <row r="429" spans="1:8">
      <c r="A429" s="9" t="s">
        <v>5</v>
      </c>
      <c r="B429" s="30" t="s">
        <v>319</v>
      </c>
      <c r="C429" s="31"/>
      <c r="D429" s="8" t="s">
        <v>328</v>
      </c>
      <c r="E429" s="10">
        <v>26546.51</v>
      </c>
      <c r="F429" s="10">
        <v>26444.36</v>
      </c>
      <c r="G429" s="19">
        <f t="shared" si="6"/>
        <v>99.615203655772461</v>
      </c>
      <c r="H429" s="5"/>
    </row>
    <row r="430" spans="1:8" ht="18" customHeight="1">
      <c r="A430" s="9" t="s">
        <v>5</v>
      </c>
      <c r="B430" s="30" t="s">
        <v>11</v>
      </c>
      <c r="C430" s="31"/>
      <c r="D430" s="8" t="s">
        <v>328</v>
      </c>
      <c r="E430" s="10">
        <v>26546.51</v>
      </c>
      <c r="F430" s="10">
        <v>26444.36</v>
      </c>
      <c r="G430" s="19">
        <f t="shared" si="6"/>
        <v>99.615203655772461</v>
      </c>
      <c r="H430" s="5"/>
    </row>
    <row r="431" spans="1:8" ht="39" customHeight="1">
      <c r="A431" s="9" t="s">
        <v>329</v>
      </c>
      <c r="B431" s="30" t="s">
        <v>330</v>
      </c>
      <c r="C431" s="31"/>
      <c r="D431" s="8" t="s">
        <v>331</v>
      </c>
      <c r="E431" s="10">
        <v>79760.62</v>
      </c>
      <c r="F431" s="10">
        <v>75909.740000000005</v>
      </c>
      <c r="G431" s="19">
        <f t="shared" si="6"/>
        <v>95.171953277193694</v>
      </c>
      <c r="H431" s="5"/>
    </row>
    <row r="432" spans="1:8" ht="72.75" customHeight="1">
      <c r="A432" s="9" t="s">
        <v>5</v>
      </c>
      <c r="B432" s="30" t="s">
        <v>332</v>
      </c>
      <c r="C432" s="31"/>
      <c r="D432" s="8" t="s">
        <v>333</v>
      </c>
      <c r="E432" s="10">
        <v>923.28</v>
      </c>
      <c r="F432" s="10">
        <v>913.12</v>
      </c>
      <c r="G432" s="19">
        <f t="shared" si="6"/>
        <v>98.899575426739446</v>
      </c>
      <c r="H432" s="5"/>
    </row>
    <row r="433" spans="1:8" ht="75.75" customHeight="1">
      <c r="A433" s="9" t="s">
        <v>5</v>
      </c>
      <c r="B433" s="30" t="s">
        <v>334</v>
      </c>
      <c r="C433" s="31"/>
      <c r="D433" s="8" t="s">
        <v>335</v>
      </c>
      <c r="E433" s="10">
        <v>923.28</v>
      </c>
      <c r="F433" s="10">
        <v>913.12</v>
      </c>
      <c r="G433" s="19">
        <f t="shared" si="6"/>
        <v>98.899575426739446</v>
      </c>
      <c r="H433" s="5"/>
    </row>
    <row r="434" spans="1:8" ht="36.75" customHeight="1">
      <c r="A434" s="9" t="s">
        <v>5</v>
      </c>
      <c r="B434" s="30" t="s">
        <v>25</v>
      </c>
      <c r="C434" s="31"/>
      <c r="D434" s="8" t="s">
        <v>335</v>
      </c>
      <c r="E434" s="10">
        <v>923.28</v>
      </c>
      <c r="F434" s="10">
        <v>913.12</v>
      </c>
      <c r="G434" s="19">
        <f t="shared" si="6"/>
        <v>98.899575426739446</v>
      </c>
      <c r="H434" s="5"/>
    </row>
    <row r="435" spans="1:8" ht="15.75" customHeight="1">
      <c r="A435" s="9" t="s">
        <v>5</v>
      </c>
      <c r="B435" s="30" t="s">
        <v>11</v>
      </c>
      <c r="C435" s="31"/>
      <c r="D435" s="8" t="s">
        <v>335</v>
      </c>
      <c r="E435" s="10">
        <v>923.28</v>
      </c>
      <c r="F435" s="10">
        <v>913.12</v>
      </c>
      <c r="G435" s="19">
        <f t="shared" si="6"/>
        <v>98.899575426739446</v>
      </c>
      <c r="H435" s="5"/>
    </row>
    <row r="436" spans="1:8" ht="43.5" customHeight="1">
      <c r="A436" s="9" t="s">
        <v>5</v>
      </c>
      <c r="B436" s="30" t="s">
        <v>336</v>
      </c>
      <c r="C436" s="31"/>
      <c r="D436" s="8" t="s">
        <v>337</v>
      </c>
      <c r="E436" s="10">
        <v>184.95</v>
      </c>
      <c r="F436" s="10">
        <v>184.67</v>
      </c>
      <c r="G436" s="19">
        <f t="shared" si="6"/>
        <v>99.848607731819399</v>
      </c>
      <c r="H436" s="5"/>
    </row>
    <row r="437" spans="1:8" ht="63" customHeight="1">
      <c r="A437" s="9" t="s">
        <v>5</v>
      </c>
      <c r="B437" s="30" t="s">
        <v>338</v>
      </c>
      <c r="C437" s="31"/>
      <c r="D437" s="8" t="s">
        <v>339</v>
      </c>
      <c r="E437" s="10">
        <v>184.95</v>
      </c>
      <c r="F437" s="10">
        <v>184.67</v>
      </c>
      <c r="G437" s="19">
        <f t="shared" si="6"/>
        <v>99.848607731819399</v>
      </c>
      <c r="H437" s="5"/>
    </row>
    <row r="438" spans="1:8" ht="33.75" customHeight="1">
      <c r="A438" s="9" t="s">
        <v>5</v>
      </c>
      <c r="B438" s="30" t="s">
        <v>25</v>
      </c>
      <c r="C438" s="31"/>
      <c r="D438" s="8" t="s">
        <v>339</v>
      </c>
      <c r="E438" s="10">
        <v>184.95</v>
      </c>
      <c r="F438" s="10">
        <v>184.67</v>
      </c>
      <c r="G438" s="19">
        <f t="shared" si="6"/>
        <v>99.848607731819399</v>
      </c>
      <c r="H438" s="5"/>
    </row>
    <row r="439" spans="1:8" ht="15.75" customHeight="1">
      <c r="A439" s="9" t="s">
        <v>5</v>
      </c>
      <c r="B439" s="30" t="s">
        <v>11</v>
      </c>
      <c r="C439" s="31"/>
      <c r="D439" s="8" t="s">
        <v>339</v>
      </c>
      <c r="E439" s="10">
        <v>184.95</v>
      </c>
      <c r="F439" s="10">
        <v>184.67</v>
      </c>
      <c r="G439" s="19">
        <f t="shared" si="6"/>
        <v>99.848607731819399</v>
      </c>
      <c r="H439" s="5"/>
    </row>
    <row r="440" spans="1:8" ht="71.25" customHeight="1">
      <c r="A440" s="9" t="s">
        <v>5</v>
      </c>
      <c r="B440" s="30" t="s">
        <v>340</v>
      </c>
      <c r="C440" s="31"/>
      <c r="D440" s="8" t="s">
        <v>341</v>
      </c>
      <c r="E440" s="10">
        <v>16703.05</v>
      </c>
      <c r="F440" s="10">
        <v>15371.07</v>
      </c>
      <c r="G440" s="19">
        <f t="shared" si="6"/>
        <v>92.02552827178269</v>
      </c>
      <c r="H440" s="5"/>
    </row>
    <row r="441" spans="1:8" ht="131.25" customHeight="1">
      <c r="A441" s="9" t="s">
        <v>5</v>
      </c>
      <c r="B441" s="32" t="s">
        <v>342</v>
      </c>
      <c r="C441" s="33"/>
      <c r="D441" s="8" t="s">
        <v>343</v>
      </c>
      <c r="E441" s="10">
        <v>16603.05</v>
      </c>
      <c r="F441" s="10">
        <v>15271.07</v>
      </c>
      <c r="G441" s="19">
        <f t="shared" si="6"/>
        <v>91.977498110286973</v>
      </c>
      <c r="H441" s="5"/>
    </row>
    <row r="442" spans="1:8" ht="47.25" customHeight="1">
      <c r="A442" s="9" t="s">
        <v>5</v>
      </c>
      <c r="B442" s="30" t="s">
        <v>25</v>
      </c>
      <c r="C442" s="31"/>
      <c r="D442" s="8" t="s">
        <v>343</v>
      </c>
      <c r="E442" s="10">
        <v>16603.05</v>
      </c>
      <c r="F442" s="10">
        <v>15271.07</v>
      </c>
      <c r="G442" s="19">
        <f t="shared" si="6"/>
        <v>91.977498110286973</v>
      </c>
      <c r="H442" s="5"/>
    </row>
    <row r="443" spans="1:8" ht="26.25" customHeight="1">
      <c r="A443" s="9" t="s">
        <v>5</v>
      </c>
      <c r="B443" s="30" t="s">
        <v>11</v>
      </c>
      <c r="C443" s="31"/>
      <c r="D443" s="8" t="s">
        <v>343</v>
      </c>
      <c r="E443" s="10">
        <v>16603.05</v>
      </c>
      <c r="F443" s="10">
        <v>15271.07</v>
      </c>
      <c r="G443" s="19">
        <f t="shared" si="6"/>
        <v>91.977498110286973</v>
      </c>
      <c r="H443" s="5"/>
    </row>
    <row r="444" spans="1:8" ht="63" customHeight="1">
      <c r="A444" s="9" t="s">
        <v>5</v>
      </c>
      <c r="B444" s="30" t="s">
        <v>344</v>
      </c>
      <c r="C444" s="31"/>
      <c r="D444" s="8" t="s">
        <v>345</v>
      </c>
      <c r="E444" s="10">
        <v>100</v>
      </c>
      <c r="F444" s="10">
        <v>100</v>
      </c>
      <c r="G444" s="19">
        <f t="shared" si="6"/>
        <v>100</v>
      </c>
      <c r="H444" s="5"/>
    </row>
    <row r="445" spans="1:8" ht="44.25" customHeight="1">
      <c r="A445" s="9" t="s">
        <v>5</v>
      </c>
      <c r="B445" s="30" t="s">
        <v>40</v>
      </c>
      <c r="C445" s="31"/>
      <c r="D445" s="8" t="s">
        <v>345</v>
      </c>
      <c r="E445" s="10">
        <v>100</v>
      </c>
      <c r="F445" s="10">
        <v>100</v>
      </c>
      <c r="G445" s="19">
        <f t="shared" si="6"/>
        <v>100</v>
      </c>
      <c r="H445" s="5"/>
    </row>
    <row r="446" spans="1:8">
      <c r="A446" s="9" t="s">
        <v>5</v>
      </c>
      <c r="B446" s="30" t="s">
        <v>11</v>
      </c>
      <c r="C446" s="31"/>
      <c r="D446" s="8" t="s">
        <v>345</v>
      </c>
      <c r="E446" s="10">
        <v>100</v>
      </c>
      <c r="F446" s="10">
        <v>100</v>
      </c>
      <c r="G446" s="19">
        <f t="shared" si="6"/>
        <v>100</v>
      </c>
      <c r="H446" s="5"/>
    </row>
    <row r="447" spans="1:8" ht="47.25" customHeight="1">
      <c r="A447" s="9" t="s">
        <v>5</v>
      </c>
      <c r="B447" s="30" t="s">
        <v>346</v>
      </c>
      <c r="C447" s="31"/>
      <c r="D447" s="8" t="s">
        <v>347</v>
      </c>
      <c r="E447" s="10">
        <v>15226.82</v>
      </c>
      <c r="F447" s="10">
        <v>14668.9</v>
      </c>
      <c r="G447" s="19">
        <f t="shared" si="6"/>
        <v>96.335938823733386</v>
      </c>
      <c r="H447" s="5"/>
    </row>
    <row r="448" spans="1:8" ht="42" customHeight="1">
      <c r="A448" s="9" t="s">
        <v>5</v>
      </c>
      <c r="B448" s="30" t="s">
        <v>348</v>
      </c>
      <c r="C448" s="31"/>
      <c r="D448" s="8" t="s">
        <v>349</v>
      </c>
      <c r="E448" s="10">
        <v>13615.17</v>
      </c>
      <c r="F448" s="10">
        <v>13389.95</v>
      </c>
      <c r="G448" s="19">
        <f t="shared" si="6"/>
        <v>98.34581573347964</v>
      </c>
      <c r="H448" s="5"/>
    </row>
    <row r="449" spans="1:8" ht="31.5" customHeight="1">
      <c r="A449" s="9" t="s">
        <v>5</v>
      </c>
      <c r="B449" s="30" t="s">
        <v>25</v>
      </c>
      <c r="C449" s="31"/>
      <c r="D449" s="8" t="s">
        <v>349</v>
      </c>
      <c r="E449" s="10">
        <v>13615.17</v>
      </c>
      <c r="F449" s="10">
        <v>13389.95</v>
      </c>
      <c r="G449" s="19">
        <f t="shared" si="6"/>
        <v>98.34581573347964</v>
      </c>
      <c r="H449" s="5"/>
    </row>
    <row r="450" spans="1:8">
      <c r="A450" s="9" t="s">
        <v>5</v>
      </c>
      <c r="B450" s="30" t="s">
        <v>11</v>
      </c>
      <c r="C450" s="31"/>
      <c r="D450" s="8" t="s">
        <v>349</v>
      </c>
      <c r="E450" s="10">
        <v>13615.17</v>
      </c>
      <c r="F450" s="10">
        <v>13389.95</v>
      </c>
      <c r="G450" s="19">
        <f t="shared" si="6"/>
        <v>98.34581573347964</v>
      </c>
      <c r="H450" s="5"/>
    </row>
    <row r="451" spans="1:8" ht="37.5" customHeight="1">
      <c r="A451" s="9" t="s">
        <v>5</v>
      </c>
      <c r="B451" s="30" t="s">
        <v>350</v>
      </c>
      <c r="C451" s="31"/>
      <c r="D451" s="8" t="s">
        <v>351</v>
      </c>
      <c r="E451" s="10">
        <v>1611.65</v>
      </c>
      <c r="F451" s="10">
        <v>1278.96</v>
      </c>
      <c r="G451" s="19">
        <f t="shared" si="6"/>
        <v>79.357180529271247</v>
      </c>
      <c r="H451" s="5"/>
    </row>
    <row r="452" spans="1:8" ht="47.25" customHeight="1">
      <c r="A452" s="9" t="s">
        <v>5</v>
      </c>
      <c r="B452" s="30" t="s">
        <v>25</v>
      </c>
      <c r="C452" s="31"/>
      <c r="D452" s="8" t="s">
        <v>351</v>
      </c>
      <c r="E452" s="10">
        <v>1611.65</v>
      </c>
      <c r="F452" s="10">
        <v>1278.96</v>
      </c>
      <c r="G452" s="19">
        <f t="shared" si="6"/>
        <v>79.357180529271247</v>
      </c>
      <c r="H452" s="5"/>
    </row>
    <row r="453" spans="1:8" ht="21" customHeight="1">
      <c r="A453" s="9" t="s">
        <v>5</v>
      </c>
      <c r="B453" s="30" t="s">
        <v>11</v>
      </c>
      <c r="C453" s="31"/>
      <c r="D453" s="8" t="s">
        <v>351</v>
      </c>
      <c r="E453" s="10">
        <v>1611.65</v>
      </c>
      <c r="F453" s="10">
        <v>1278.96</v>
      </c>
      <c r="G453" s="19">
        <f t="shared" si="6"/>
        <v>79.357180529271247</v>
      </c>
      <c r="H453" s="5"/>
    </row>
    <row r="454" spans="1:8" ht="15.75" customHeight="1">
      <c r="A454" s="9" t="s">
        <v>5</v>
      </c>
      <c r="B454" s="30" t="s">
        <v>71</v>
      </c>
      <c r="C454" s="31"/>
      <c r="D454" s="8" t="s">
        <v>352</v>
      </c>
      <c r="E454" s="10">
        <v>46722.52</v>
      </c>
      <c r="F454" s="20">
        <v>44771.982020000003</v>
      </c>
      <c r="G454" s="19">
        <f t="shared" si="6"/>
        <v>95.825272309798365</v>
      </c>
      <c r="H454" s="5"/>
    </row>
    <row r="455" spans="1:8" ht="42" customHeight="1">
      <c r="A455" s="9" t="s">
        <v>5</v>
      </c>
      <c r="B455" s="30" t="s">
        <v>25</v>
      </c>
      <c r="C455" s="31"/>
      <c r="D455" s="8" t="s">
        <v>352</v>
      </c>
      <c r="E455" s="10">
        <v>46722.52</v>
      </c>
      <c r="F455" s="20">
        <v>44771.982020000003</v>
      </c>
      <c r="G455" s="19">
        <f t="shared" si="6"/>
        <v>95.825272309798365</v>
      </c>
      <c r="H455" s="5"/>
    </row>
    <row r="456" spans="1:8" ht="19.5" customHeight="1">
      <c r="A456" s="9" t="s">
        <v>5</v>
      </c>
      <c r="B456" s="30" t="s">
        <v>11</v>
      </c>
      <c r="C456" s="31"/>
      <c r="D456" s="8" t="s">
        <v>352</v>
      </c>
      <c r="E456" s="10">
        <v>46722.52</v>
      </c>
      <c r="F456" s="20">
        <v>44771.982020000003</v>
      </c>
      <c r="G456" s="19">
        <f t="shared" si="6"/>
        <v>95.825272309798365</v>
      </c>
      <c r="H456" s="5"/>
    </row>
    <row r="457" spans="1:8" ht="45.75" customHeight="1">
      <c r="A457" s="9" t="s">
        <v>353</v>
      </c>
      <c r="B457" s="30" t="s">
        <v>354</v>
      </c>
      <c r="C457" s="31"/>
      <c r="D457" s="8" t="s">
        <v>355</v>
      </c>
      <c r="E457" s="10">
        <v>953.53</v>
      </c>
      <c r="F457" s="10">
        <v>953.53</v>
      </c>
      <c r="G457" s="19">
        <f t="shared" si="6"/>
        <v>100</v>
      </c>
      <c r="H457" s="5"/>
    </row>
    <row r="458" spans="1:8" ht="73.5" customHeight="1">
      <c r="A458" s="9" t="s">
        <v>5</v>
      </c>
      <c r="B458" s="30" t="s">
        <v>356</v>
      </c>
      <c r="C458" s="31"/>
      <c r="D458" s="8" t="s">
        <v>357</v>
      </c>
      <c r="E458" s="10">
        <v>753.49</v>
      </c>
      <c r="F458" s="10">
        <v>753.49</v>
      </c>
      <c r="G458" s="19">
        <f t="shared" si="6"/>
        <v>100</v>
      </c>
      <c r="H458" s="5"/>
    </row>
    <row r="459" spans="1:8" ht="45.75" customHeight="1">
      <c r="A459" s="9" t="s">
        <v>5</v>
      </c>
      <c r="B459" s="30" t="s">
        <v>358</v>
      </c>
      <c r="C459" s="31"/>
      <c r="D459" s="8" t="s">
        <v>359</v>
      </c>
      <c r="E459" s="10">
        <v>611.87</v>
      </c>
      <c r="F459" s="10">
        <v>611.87</v>
      </c>
      <c r="G459" s="19">
        <f t="shared" ref="G459:G521" si="7">F459/E459*100</f>
        <v>100</v>
      </c>
      <c r="H459" s="5"/>
    </row>
    <row r="460" spans="1:8" ht="40.5" customHeight="1">
      <c r="A460" s="9" t="s">
        <v>5</v>
      </c>
      <c r="B460" s="30" t="s">
        <v>66</v>
      </c>
      <c r="C460" s="31"/>
      <c r="D460" s="8" t="s">
        <v>359</v>
      </c>
      <c r="E460" s="10">
        <v>611.87</v>
      </c>
      <c r="F460" s="10">
        <v>611.87</v>
      </c>
      <c r="G460" s="19">
        <f t="shared" si="7"/>
        <v>100</v>
      </c>
      <c r="H460" s="5"/>
    </row>
    <row r="461" spans="1:8" ht="25.5" customHeight="1">
      <c r="A461" s="9" t="s">
        <v>5</v>
      </c>
      <c r="B461" s="30" t="s">
        <v>11</v>
      </c>
      <c r="C461" s="31"/>
      <c r="D461" s="8" t="s">
        <v>359</v>
      </c>
      <c r="E461" s="10">
        <v>611.87</v>
      </c>
      <c r="F461" s="10">
        <v>611.87</v>
      </c>
      <c r="G461" s="19">
        <f t="shared" si="7"/>
        <v>100</v>
      </c>
      <c r="H461" s="5"/>
    </row>
    <row r="462" spans="1:8" ht="55.5" customHeight="1">
      <c r="A462" s="9" t="s">
        <v>5</v>
      </c>
      <c r="B462" s="30" t="s">
        <v>360</v>
      </c>
      <c r="C462" s="31"/>
      <c r="D462" s="8" t="s">
        <v>361</v>
      </c>
      <c r="E462" s="10">
        <v>141.62</v>
      </c>
      <c r="F462" s="10">
        <v>141.62</v>
      </c>
      <c r="G462" s="19">
        <f t="shared" si="7"/>
        <v>100</v>
      </c>
      <c r="H462" s="5"/>
    </row>
    <row r="463" spans="1:8" ht="33" customHeight="1">
      <c r="A463" s="9" t="s">
        <v>5</v>
      </c>
      <c r="B463" s="30" t="s">
        <v>66</v>
      </c>
      <c r="C463" s="31"/>
      <c r="D463" s="8" t="s">
        <v>361</v>
      </c>
      <c r="E463" s="10">
        <v>141.62</v>
      </c>
      <c r="F463" s="10">
        <v>141.62</v>
      </c>
      <c r="G463" s="19">
        <f t="shared" si="7"/>
        <v>100</v>
      </c>
      <c r="H463" s="5"/>
    </row>
    <row r="464" spans="1:8" ht="31.5" customHeight="1">
      <c r="A464" s="9" t="s">
        <v>5</v>
      </c>
      <c r="B464" s="30" t="s">
        <v>11</v>
      </c>
      <c r="C464" s="31"/>
      <c r="D464" s="8" t="s">
        <v>361</v>
      </c>
      <c r="E464" s="10">
        <v>141.62</v>
      </c>
      <c r="F464" s="10">
        <v>141.62</v>
      </c>
      <c r="G464" s="19">
        <f t="shared" si="7"/>
        <v>100</v>
      </c>
      <c r="H464" s="5"/>
    </row>
    <row r="465" spans="1:8" ht="81.75" customHeight="1">
      <c r="A465" s="9" t="s">
        <v>5</v>
      </c>
      <c r="B465" s="30" t="s">
        <v>362</v>
      </c>
      <c r="C465" s="31"/>
      <c r="D465" s="8" t="s">
        <v>363</v>
      </c>
      <c r="E465" s="10">
        <v>200.04</v>
      </c>
      <c r="F465" s="10">
        <v>200.04</v>
      </c>
      <c r="G465" s="19">
        <f t="shared" si="7"/>
        <v>100</v>
      </c>
      <c r="H465" s="5"/>
    </row>
    <row r="466" spans="1:8" ht="68.25" customHeight="1">
      <c r="A466" s="9" t="s">
        <v>5</v>
      </c>
      <c r="B466" s="30" t="s">
        <v>364</v>
      </c>
      <c r="C466" s="31"/>
      <c r="D466" s="8" t="s">
        <v>365</v>
      </c>
      <c r="E466" s="10">
        <v>200.04</v>
      </c>
      <c r="F466" s="10">
        <v>200.04</v>
      </c>
      <c r="G466" s="19">
        <f t="shared" si="7"/>
        <v>100</v>
      </c>
      <c r="H466" s="5"/>
    </row>
    <row r="467" spans="1:8" ht="33.75" customHeight="1">
      <c r="A467" s="9" t="s">
        <v>5</v>
      </c>
      <c r="B467" s="30" t="s">
        <v>66</v>
      </c>
      <c r="C467" s="31"/>
      <c r="D467" s="8" t="s">
        <v>365</v>
      </c>
      <c r="E467" s="10">
        <v>200.04</v>
      </c>
      <c r="F467" s="10">
        <v>200.04</v>
      </c>
      <c r="G467" s="19">
        <f t="shared" si="7"/>
        <v>100</v>
      </c>
      <c r="H467" s="5"/>
    </row>
    <row r="468" spans="1:8" ht="20.25" customHeight="1">
      <c r="A468" s="9" t="s">
        <v>5</v>
      </c>
      <c r="B468" s="30" t="s">
        <v>11</v>
      </c>
      <c r="C468" s="31"/>
      <c r="D468" s="8" t="s">
        <v>365</v>
      </c>
      <c r="E468" s="10">
        <v>200.04</v>
      </c>
      <c r="F468" s="10">
        <v>200.04</v>
      </c>
      <c r="G468" s="19">
        <f t="shared" si="7"/>
        <v>100</v>
      </c>
      <c r="H468" s="5"/>
    </row>
    <row r="469" spans="1:8" ht="42.75" customHeight="1">
      <c r="A469" s="9" t="s">
        <v>366</v>
      </c>
      <c r="B469" s="30" t="s">
        <v>367</v>
      </c>
      <c r="C469" s="31"/>
      <c r="D469" s="8" t="s">
        <v>368</v>
      </c>
      <c r="E469" s="10">
        <v>114088.99</v>
      </c>
      <c r="F469" s="10">
        <v>96500.63</v>
      </c>
      <c r="G469" s="19">
        <f t="shared" si="7"/>
        <v>84.583648255629228</v>
      </c>
      <c r="H469" s="5"/>
    </row>
    <row r="470" spans="1:8" ht="24" customHeight="1">
      <c r="A470" s="9" t="s">
        <v>5</v>
      </c>
      <c r="B470" s="30" t="s">
        <v>369</v>
      </c>
      <c r="C470" s="31"/>
      <c r="D470" s="8" t="s">
        <v>370</v>
      </c>
      <c r="E470" s="10">
        <v>22352.94</v>
      </c>
      <c r="F470" s="10">
        <v>4764.59</v>
      </c>
      <c r="G470" s="19">
        <f t="shared" si="7"/>
        <v>21.315272174488012</v>
      </c>
      <c r="H470" s="5"/>
    </row>
    <row r="471" spans="1:8" ht="46.5" customHeight="1">
      <c r="A471" s="9" t="s">
        <v>5</v>
      </c>
      <c r="B471" s="30" t="s">
        <v>371</v>
      </c>
      <c r="C471" s="31"/>
      <c r="D471" s="8" t="s">
        <v>372</v>
      </c>
      <c r="E471" s="10">
        <v>22304.78</v>
      </c>
      <c r="F471" s="10">
        <v>4726.43</v>
      </c>
      <c r="G471" s="19">
        <f t="shared" si="7"/>
        <v>21.190211246199247</v>
      </c>
      <c r="H471" s="5"/>
    </row>
    <row r="472" spans="1:8" ht="22.5" customHeight="1">
      <c r="A472" s="9" t="s">
        <v>5</v>
      </c>
      <c r="B472" s="30" t="s">
        <v>153</v>
      </c>
      <c r="C472" s="31"/>
      <c r="D472" s="8" t="s">
        <v>372</v>
      </c>
      <c r="E472" s="10">
        <v>22304.78</v>
      </c>
      <c r="F472" s="10">
        <v>4726.43</v>
      </c>
      <c r="G472" s="19">
        <f t="shared" si="7"/>
        <v>21.190211246199247</v>
      </c>
      <c r="H472" s="5"/>
    </row>
    <row r="473" spans="1:8">
      <c r="A473" s="9" t="s">
        <v>5</v>
      </c>
      <c r="B473" s="30" t="s">
        <v>11</v>
      </c>
      <c r="C473" s="31"/>
      <c r="D473" s="8" t="s">
        <v>372</v>
      </c>
      <c r="E473" s="10">
        <v>2304.7800000000002</v>
      </c>
      <c r="F473" s="10">
        <f>2016.2+222.23</f>
        <v>2238.4299999999998</v>
      </c>
      <c r="G473" s="19">
        <f t="shared" si="7"/>
        <v>97.121200288096901</v>
      </c>
      <c r="H473" s="5"/>
    </row>
    <row r="474" spans="1:8" ht="32.25" customHeight="1">
      <c r="A474" s="9" t="s">
        <v>5</v>
      </c>
      <c r="B474" s="30" t="s">
        <v>13</v>
      </c>
      <c r="C474" s="31"/>
      <c r="D474" s="8" t="s">
        <v>372</v>
      </c>
      <c r="E474" s="10">
        <v>20000</v>
      </c>
      <c r="F474" s="10">
        <v>2488</v>
      </c>
      <c r="G474" s="19">
        <f t="shared" si="7"/>
        <v>12.44</v>
      </c>
      <c r="H474" s="5"/>
    </row>
    <row r="475" spans="1:8" ht="45" customHeight="1">
      <c r="A475" s="9" t="s">
        <v>5</v>
      </c>
      <c r="B475" s="30" t="s">
        <v>373</v>
      </c>
      <c r="C475" s="31"/>
      <c r="D475" s="8" t="s">
        <v>374</v>
      </c>
      <c r="E475" s="10">
        <v>48.16</v>
      </c>
      <c r="F475" s="10">
        <v>38.159999999999997</v>
      </c>
      <c r="G475" s="19">
        <f t="shared" si="7"/>
        <v>79.2358803986711</v>
      </c>
      <c r="H475" s="5"/>
    </row>
    <row r="476" spans="1:8" ht="15.75" customHeight="1">
      <c r="A476" s="9" t="s">
        <v>5</v>
      </c>
      <c r="B476" s="30" t="s">
        <v>153</v>
      </c>
      <c r="C476" s="31"/>
      <c r="D476" s="8" t="s">
        <v>374</v>
      </c>
      <c r="E476" s="10">
        <v>48.16</v>
      </c>
      <c r="F476" s="10">
        <v>38.159999999999997</v>
      </c>
      <c r="G476" s="19">
        <f t="shared" si="7"/>
        <v>79.2358803986711</v>
      </c>
      <c r="H476" s="5"/>
    </row>
    <row r="477" spans="1:8" ht="47.25" customHeight="1">
      <c r="A477" s="9" t="s">
        <v>5</v>
      </c>
      <c r="B477" s="30" t="s">
        <v>11</v>
      </c>
      <c r="C477" s="31"/>
      <c r="D477" s="8" t="s">
        <v>374</v>
      </c>
      <c r="E477" s="10">
        <v>48.16</v>
      </c>
      <c r="F477" s="10">
        <v>38.159999999999997</v>
      </c>
      <c r="G477" s="19">
        <f t="shared" si="7"/>
        <v>79.2358803986711</v>
      </c>
      <c r="H477" s="5"/>
    </row>
    <row r="478" spans="1:8" ht="37.5" customHeight="1">
      <c r="A478" s="9" t="s">
        <v>5</v>
      </c>
      <c r="B478" s="30" t="s">
        <v>375</v>
      </c>
      <c r="C478" s="31"/>
      <c r="D478" s="8" t="s">
        <v>376</v>
      </c>
      <c r="E478" s="10">
        <v>91736.05</v>
      </c>
      <c r="F478" s="10">
        <v>91736.04</v>
      </c>
      <c r="G478" s="19">
        <f t="shared" si="7"/>
        <v>99.999989099160018</v>
      </c>
      <c r="H478" s="5"/>
    </row>
    <row r="479" spans="1:8" ht="63" customHeight="1">
      <c r="A479" s="9" t="s">
        <v>5</v>
      </c>
      <c r="B479" s="30" t="s">
        <v>377</v>
      </c>
      <c r="C479" s="31"/>
      <c r="D479" s="8" t="s">
        <v>378</v>
      </c>
      <c r="E479" s="10">
        <v>2473.1799999999998</v>
      </c>
      <c r="F479" s="10">
        <v>2473.17</v>
      </c>
      <c r="G479" s="19">
        <f t="shared" si="7"/>
        <v>99.999595662264781</v>
      </c>
      <c r="H479" s="5"/>
    </row>
    <row r="480" spans="1:8" ht="42.75" customHeight="1">
      <c r="A480" s="9" t="s">
        <v>5</v>
      </c>
      <c r="B480" s="30" t="s">
        <v>40</v>
      </c>
      <c r="C480" s="31"/>
      <c r="D480" s="8" t="s">
        <v>378</v>
      </c>
      <c r="E480" s="10">
        <v>2473.1799999999998</v>
      </c>
      <c r="F480" s="10">
        <v>2473.17</v>
      </c>
      <c r="G480" s="19">
        <f t="shared" si="7"/>
        <v>99.999595662264781</v>
      </c>
      <c r="H480" s="5"/>
    </row>
    <row r="481" spans="1:8" ht="21" customHeight="1">
      <c r="A481" s="9" t="s">
        <v>5</v>
      </c>
      <c r="B481" s="30" t="s">
        <v>11</v>
      </c>
      <c r="C481" s="31"/>
      <c r="D481" s="8" t="s">
        <v>378</v>
      </c>
      <c r="E481" s="10">
        <v>2473.1799999999998</v>
      </c>
      <c r="F481" s="10">
        <v>2473.17</v>
      </c>
      <c r="G481" s="19">
        <f t="shared" si="7"/>
        <v>99.999595662264781</v>
      </c>
      <c r="H481" s="5"/>
    </row>
    <row r="482" spans="1:8" ht="73.5" customHeight="1">
      <c r="A482" s="9" t="s">
        <v>5</v>
      </c>
      <c r="B482" s="30" t="s">
        <v>379</v>
      </c>
      <c r="C482" s="31"/>
      <c r="D482" s="8" t="s">
        <v>380</v>
      </c>
      <c r="E482" s="10">
        <v>89262.87</v>
      </c>
      <c r="F482" s="10">
        <v>89262.87</v>
      </c>
      <c r="G482" s="19">
        <f t="shared" si="7"/>
        <v>100</v>
      </c>
      <c r="H482" s="5"/>
    </row>
    <row r="483" spans="1:8" ht="36.75" customHeight="1">
      <c r="A483" s="9" t="s">
        <v>5</v>
      </c>
      <c r="B483" s="30" t="s">
        <v>40</v>
      </c>
      <c r="C483" s="31"/>
      <c r="D483" s="8" t="s">
        <v>380</v>
      </c>
      <c r="E483" s="10">
        <v>89262.87</v>
      </c>
      <c r="F483" s="10">
        <v>89262.87</v>
      </c>
      <c r="G483" s="19">
        <f t="shared" si="7"/>
        <v>100</v>
      </c>
      <c r="H483" s="5"/>
    </row>
    <row r="484" spans="1:8" ht="26.25" customHeight="1">
      <c r="A484" s="9" t="s">
        <v>5</v>
      </c>
      <c r="B484" s="30" t="s">
        <v>11</v>
      </c>
      <c r="C484" s="31"/>
      <c r="D484" s="8" t="s">
        <v>380</v>
      </c>
      <c r="E484" s="10">
        <v>8956.68</v>
      </c>
      <c r="F484" s="10">
        <v>8956.68</v>
      </c>
      <c r="G484" s="19">
        <f t="shared" si="7"/>
        <v>100</v>
      </c>
      <c r="H484" s="5"/>
    </row>
    <row r="485" spans="1:8" ht="25.5" customHeight="1">
      <c r="A485" s="9" t="s">
        <v>5</v>
      </c>
      <c r="B485" s="30" t="s">
        <v>13</v>
      </c>
      <c r="C485" s="31"/>
      <c r="D485" s="8" t="s">
        <v>380</v>
      </c>
      <c r="E485" s="10">
        <v>2409.19</v>
      </c>
      <c r="F485" s="10">
        <v>2409.19</v>
      </c>
      <c r="G485" s="19">
        <f t="shared" si="7"/>
        <v>100</v>
      </c>
      <c r="H485" s="5"/>
    </row>
    <row r="486" spans="1:8" ht="21.75" customHeight="1">
      <c r="A486" s="9" t="s">
        <v>5</v>
      </c>
      <c r="B486" s="30" t="s">
        <v>20</v>
      </c>
      <c r="C486" s="31"/>
      <c r="D486" s="8" t="s">
        <v>380</v>
      </c>
      <c r="E486" s="10">
        <v>77897</v>
      </c>
      <c r="F486" s="10">
        <v>77897</v>
      </c>
      <c r="G486" s="19">
        <f t="shared" si="7"/>
        <v>100</v>
      </c>
      <c r="H486" s="5"/>
    </row>
    <row r="487" spans="1:8" ht="39" customHeight="1">
      <c r="A487" s="9" t="s">
        <v>381</v>
      </c>
      <c r="B487" s="30" t="s">
        <v>382</v>
      </c>
      <c r="C487" s="31"/>
      <c r="D487" s="8" t="s">
        <v>383</v>
      </c>
      <c r="E487" s="10">
        <v>5092.5</v>
      </c>
      <c r="F487" s="10">
        <v>5039.6499999999996</v>
      </c>
      <c r="G487" s="19">
        <f t="shared" si="7"/>
        <v>98.962199312714773</v>
      </c>
      <c r="H487" s="5"/>
    </row>
    <row r="488" spans="1:8" ht="39" customHeight="1">
      <c r="A488" s="9" t="s">
        <v>5</v>
      </c>
      <c r="B488" s="30" t="s">
        <v>384</v>
      </c>
      <c r="C488" s="31"/>
      <c r="D488" s="8" t="s">
        <v>385</v>
      </c>
      <c r="E488" s="10">
        <v>701.98</v>
      </c>
      <c r="F488" s="10">
        <v>701.97</v>
      </c>
      <c r="G488" s="19">
        <f t="shared" si="7"/>
        <v>99.998575457990256</v>
      </c>
      <c r="H488" s="5"/>
    </row>
    <row r="489" spans="1:8" ht="58.5" customHeight="1">
      <c r="A489" s="9" t="s">
        <v>5</v>
      </c>
      <c r="B489" s="30" t="s">
        <v>386</v>
      </c>
      <c r="C489" s="31"/>
      <c r="D489" s="8" t="s">
        <v>387</v>
      </c>
      <c r="E489" s="10">
        <v>701.98</v>
      </c>
      <c r="F489" s="10">
        <v>701.97</v>
      </c>
      <c r="G489" s="19">
        <f t="shared" si="7"/>
        <v>99.998575457990256</v>
      </c>
      <c r="H489" s="5"/>
    </row>
    <row r="490" spans="1:8" ht="21" customHeight="1">
      <c r="A490" s="9" t="s">
        <v>5</v>
      </c>
      <c r="B490" s="30" t="s">
        <v>10</v>
      </c>
      <c r="C490" s="31"/>
      <c r="D490" s="8" t="s">
        <v>387</v>
      </c>
      <c r="E490" s="10">
        <v>701.98</v>
      </c>
      <c r="F490" s="10">
        <v>701.97</v>
      </c>
      <c r="G490" s="19">
        <f t="shared" si="7"/>
        <v>99.998575457990256</v>
      </c>
      <c r="H490" s="5"/>
    </row>
    <row r="491" spans="1:8" ht="15.75" customHeight="1">
      <c r="A491" s="9" t="s">
        <v>5</v>
      </c>
      <c r="B491" s="30" t="s">
        <v>11</v>
      </c>
      <c r="C491" s="31"/>
      <c r="D491" s="8" t="s">
        <v>387</v>
      </c>
      <c r="E491" s="10">
        <v>701.98</v>
      </c>
      <c r="F491" s="10">
        <v>701.97</v>
      </c>
      <c r="G491" s="19">
        <f t="shared" si="7"/>
        <v>99.998575457990256</v>
      </c>
      <c r="H491" s="5"/>
    </row>
    <row r="492" spans="1:8" ht="47.25" customHeight="1">
      <c r="A492" s="9" t="s">
        <v>5</v>
      </c>
      <c r="B492" s="30" t="s">
        <v>388</v>
      </c>
      <c r="C492" s="31"/>
      <c r="D492" s="8" t="s">
        <v>389</v>
      </c>
      <c r="E492" s="10">
        <v>3297.99</v>
      </c>
      <c r="F492" s="10">
        <v>3297.98</v>
      </c>
      <c r="G492" s="19">
        <f t="shared" si="7"/>
        <v>99.99969678501148</v>
      </c>
      <c r="H492" s="5"/>
    </row>
    <row r="493" spans="1:8" ht="119.25" customHeight="1">
      <c r="A493" s="9" t="s">
        <v>5</v>
      </c>
      <c r="B493" s="32" t="s">
        <v>390</v>
      </c>
      <c r="C493" s="33"/>
      <c r="D493" s="8" t="s">
        <v>391</v>
      </c>
      <c r="E493" s="10">
        <v>3297.99</v>
      </c>
      <c r="F493" s="10">
        <v>3297.98</v>
      </c>
      <c r="G493" s="19">
        <f t="shared" si="7"/>
        <v>99.99969678501148</v>
      </c>
      <c r="H493" s="5"/>
    </row>
    <row r="494" spans="1:8" ht="27.75" customHeight="1">
      <c r="A494" s="9" t="s">
        <v>5</v>
      </c>
      <c r="B494" s="30" t="s">
        <v>10</v>
      </c>
      <c r="C494" s="31"/>
      <c r="D494" s="8" t="s">
        <v>391</v>
      </c>
      <c r="E494" s="10">
        <v>3297.99</v>
      </c>
      <c r="F494" s="10">
        <v>3297.98</v>
      </c>
      <c r="G494" s="19">
        <f t="shared" si="7"/>
        <v>99.99969678501148</v>
      </c>
      <c r="H494" s="5"/>
    </row>
    <row r="495" spans="1:8" ht="21" customHeight="1">
      <c r="A495" s="9" t="s">
        <v>5</v>
      </c>
      <c r="B495" s="30" t="s">
        <v>11</v>
      </c>
      <c r="C495" s="31"/>
      <c r="D495" s="8" t="s">
        <v>391</v>
      </c>
      <c r="E495" s="10">
        <v>3297.99</v>
      </c>
      <c r="F495" s="10">
        <v>3297.98</v>
      </c>
      <c r="G495" s="19">
        <f t="shared" si="7"/>
        <v>99.99969678501148</v>
      </c>
      <c r="H495" s="5"/>
    </row>
    <row r="496" spans="1:8" ht="56.25" customHeight="1">
      <c r="A496" s="9" t="s">
        <v>5</v>
      </c>
      <c r="B496" s="30" t="s">
        <v>392</v>
      </c>
      <c r="C496" s="31"/>
      <c r="D496" s="8" t="s">
        <v>393</v>
      </c>
      <c r="E496" s="10">
        <v>1015.7</v>
      </c>
      <c r="F496" s="10">
        <v>1015.7</v>
      </c>
      <c r="G496" s="19">
        <f t="shared" si="7"/>
        <v>100</v>
      </c>
      <c r="H496" s="5"/>
    </row>
    <row r="497" spans="1:8" ht="85.5" customHeight="1">
      <c r="A497" s="9" t="s">
        <v>5</v>
      </c>
      <c r="B497" s="30" t="s">
        <v>394</v>
      </c>
      <c r="C497" s="31"/>
      <c r="D497" s="8" t="s">
        <v>395</v>
      </c>
      <c r="E497" s="10">
        <v>565.70000000000005</v>
      </c>
      <c r="F497" s="10">
        <v>565.70000000000005</v>
      </c>
      <c r="G497" s="19">
        <f t="shared" si="7"/>
        <v>100</v>
      </c>
      <c r="H497" s="5"/>
    </row>
    <row r="498" spans="1:8" ht="24" customHeight="1">
      <c r="A498" s="9" t="s">
        <v>5</v>
      </c>
      <c r="B498" s="30" t="s">
        <v>10</v>
      </c>
      <c r="C498" s="31"/>
      <c r="D498" s="8" t="s">
        <v>395</v>
      </c>
      <c r="E498" s="10">
        <v>565.70000000000005</v>
      </c>
      <c r="F498" s="10">
        <v>565.70000000000005</v>
      </c>
      <c r="G498" s="19">
        <f t="shared" si="7"/>
        <v>100</v>
      </c>
      <c r="H498" s="5"/>
    </row>
    <row r="499" spans="1:8" ht="25.5" customHeight="1">
      <c r="A499" s="9" t="s">
        <v>5</v>
      </c>
      <c r="B499" s="30" t="s">
        <v>11</v>
      </c>
      <c r="C499" s="31"/>
      <c r="D499" s="8" t="s">
        <v>395</v>
      </c>
      <c r="E499" s="10">
        <v>565.70000000000005</v>
      </c>
      <c r="F499" s="10">
        <v>565.70000000000005</v>
      </c>
      <c r="G499" s="19">
        <f t="shared" si="7"/>
        <v>100</v>
      </c>
      <c r="H499" s="5"/>
    </row>
    <row r="500" spans="1:8" ht="123" customHeight="1">
      <c r="A500" s="9" t="s">
        <v>5</v>
      </c>
      <c r="B500" s="32" t="s">
        <v>396</v>
      </c>
      <c r="C500" s="33"/>
      <c r="D500" s="8" t="s">
        <v>397</v>
      </c>
      <c r="E500" s="10">
        <v>450</v>
      </c>
      <c r="F500" s="10">
        <v>450</v>
      </c>
      <c r="G500" s="19">
        <f t="shared" si="7"/>
        <v>100</v>
      </c>
      <c r="H500" s="5"/>
    </row>
    <row r="501" spans="1:8">
      <c r="A501" s="9" t="s">
        <v>5</v>
      </c>
      <c r="B501" s="30" t="s">
        <v>10</v>
      </c>
      <c r="C501" s="31"/>
      <c r="D501" s="8" t="s">
        <v>397</v>
      </c>
      <c r="E501" s="10">
        <v>450</v>
      </c>
      <c r="F501" s="10">
        <v>450</v>
      </c>
      <c r="G501" s="19">
        <f t="shared" si="7"/>
        <v>100</v>
      </c>
      <c r="H501" s="5"/>
    </row>
    <row r="502" spans="1:8" ht="25.5" customHeight="1">
      <c r="A502" s="9" t="s">
        <v>5</v>
      </c>
      <c r="B502" s="30" t="s">
        <v>11</v>
      </c>
      <c r="C502" s="31"/>
      <c r="D502" s="8" t="s">
        <v>397</v>
      </c>
      <c r="E502" s="10">
        <v>450</v>
      </c>
      <c r="F502" s="10">
        <v>450</v>
      </c>
      <c r="G502" s="19">
        <f t="shared" si="7"/>
        <v>100</v>
      </c>
      <c r="H502" s="5"/>
    </row>
    <row r="503" spans="1:8" ht="37.5" customHeight="1">
      <c r="A503" s="9" t="s">
        <v>5</v>
      </c>
      <c r="B503" s="30" t="s">
        <v>398</v>
      </c>
      <c r="C503" s="31"/>
      <c r="D503" s="8" t="s">
        <v>399</v>
      </c>
      <c r="E503" s="10">
        <v>76.83</v>
      </c>
      <c r="F503" s="10">
        <v>24</v>
      </c>
      <c r="G503" s="19">
        <f t="shared" si="7"/>
        <v>31.237797735259665</v>
      </c>
      <c r="H503" s="5"/>
    </row>
    <row r="504" spans="1:8" ht="53.25" customHeight="1">
      <c r="A504" s="9" t="s">
        <v>5</v>
      </c>
      <c r="B504" s="30" t="s">
        <v>400</v>
      </c>
      <c r="C504" s="31"/>
      <c r="D504" s="8" t="s">
        <v>401</v>
      </c>
      <c r="E504" s="10">
        <v>76.83</v>
      </c>
      <c r="F504" s="10">
        <v>24</v>
      </c>
      <c r="G504" s="19">
        <f t="shared" si="7"/>
        <v>31.237797735259665</v>
      </c>
      <c r="H504" s="5"/>
    </row>
    <row r="505" spans="1:8" ht="15.75" customHeight="1">
      <c r="A505" s="9" t="s">
        <v>5</v>
      </c>
      <c r="B505" s="30" t="s">
        <v>10</v>
      </c>
      <c r="C505" s="31"/>
      <c r="D505" s="8" t="s">
        <v>401</v>
      </c>
      <c r="E505" s="10">
        <v>76.83</v>
      </c>
      <c r="F505" s="10">
        <v>24</v>
      </c>
      <c r="G505" s="19">
        <f t="shared" si="7"/>
        <v>31.237797735259665</v>
      </c>
      <c r="H505" s="5"/>
    </row>
    <row r="506" spans="1:8">
      <c r="A506" s="9" t="s">
        <v>5</v>
      </c>
      <c r="B506" s="30" t="s">
        <v>11</v>
      </c>
      <c r="C506" s="31"/>
      <c r="D506" s="8" t="s">
        <v>401</v>
      </c>
      <c r="E506" s="10">
        <v>76.83</v>
      </c>
      <c r="F506" s="10">
        <v>24</v>
      </c>
      <c r="G506" s="19">
        <f t="shared" si="7"/>
        <v>31.237797735259665</v>
      </c>
      <c r="H506" s="5"/>
    </row>
    <row r="507" spans="1:8" ht="60.75" customHeight="1">
      <c r="A507" s="9" t="s">
        <v>402</v>
      </c>
      <c r="B507" s="30" t="s">
        <v>403</v>
      </c>
      <c r="C507" s="31"/>
      <c r="D507" s="8" t="s">
        <v>404</v>
      </c>
      <c r="E507" s="10">
        <v>11779.74</v>
      </c>
      <c r="F507" s="10">
        <v>9497.59</v>
      </c>
      <c r="G507" s="19">
        <f t="shared" si="7"/>
        <v>80.626482418117888</v>
      </c>
      <c r="H507" s="5"/>
    </row>
    <row r="508" spans="1:8" ht="39.75" customHeight="1">
      <c r="A508" s="9" t="s">
        <v>5</v>
      </c>
      <c r="B508" s="30" t="s">
        <v>405</v>
      </c>
      <c r="C508" s="31"/>
      <c r="D508" s="8" t="s">
        <v>406</v>
      </c>
      <c r="E508" s="10">
        <v>528.41</v>
      </c>
      <c r="F508" s="10">
        <v>528.4</v>
      </c>
      <c r="G508" s="19">
        <f t="shared" si="7"/>
        <v>99.998107530137588</v>
      </c>
      <c r="H508" s="5"/>
    </row>
    <row r="509" spans="1:8">
      <c r="A509" s="9" t="s">
        <v>5</v>
      </c>
      <c r="B509" s="30" t="s">
        <v>153</v>
      </c>
      <c r="C509" s="31"/>
      <c r="D509" s="8" t="s">
        <v>406</v>
      </c>
      <c r="E509" s="10">
        <v>528.41</v>
      </c>
      <c r="F509" s="10">
        <v>528.4</v>
      </c>
      <c r="G509" s="19">
        <f t="shared" si="7"/>
        <v>99.998107530137588</v>
      </c>
      <c r="H509" s="5"/>
    </row>
    <row r="510" spans="1:8">
      <c r="A510" s="9" t="s">
        <v>5</v>
      </c>
      <c r="B510" s="30" t="s">
        <v>11</v>
      </c>
      <c r="C510" s="31"/>
      <c r="D510" s="8" t="s">
        <v>406</v>
      </c>
      <c r="E510" s="10">
        <v>528.41</v>
      </c>
      <c r="F510" s="10">
        <f>407.5+120.9</f>
        <v>528.4</v>
      </c>
      <c r="G510" s="19">
        <f t="shared" si="7"/>
        <v>99.998107530137588</v>
      </c>
      <c r="H510" s="5"/>
    </row>
    <row r="511" spans="1:8" ht="42" customHeight="1">
      <c r="A511" s="9" t="s">
        <v>5</v>
      </c>
      <c r="B511" s="30" t="s">
        <v>407</v>
      </c>
      <c r="C511" s="31"/>
      <c r="D511" s="8" t="s">
        <v>408</v>
      </c>
      <c r="E511" s="10">
        <v>1792.6</v>
      </c>
      <c r="F511" s="10">
        <v>1670.46</v>
      </c>
      <c r="G511" s="19">
        <f t="shared" si="7"/>
        <v>93.186433113912756</v>
      </c>
      <c r="H511" s="5"/>
    </row>
    <row r="512" spans="1:8" ht="42" customHeight="1">
      <c r="A512" s="9" t="s">
        <v>5</v>
      </c>
      <c r="B512" s="30" t="s">
        <v>40</v>
      </c>
      <c r="C512" s="31"/>
      <c r="D512" s="8" t="s">
        <v>408</v>
      </c>
      <c r="E512" s="10">
        <v>1792.6</v>
      </c>
      <c r="F512" s="10">
        <v>1670.46</v>
      </c>
      <c r="G512" s="19">
        <f t="shared" si="7"/>
        <v>93.186433113912756</v>
      </c>
      <c r="H512" s="5"/>
    </row>
    <row r="513" spans="1:17" ht="14.25" customHeight="1">
      <c r="A513" s="9" t="s">
        <v>5</v>
      </c>
      <c r="B513" s="30" t="s">
        <v>11</v>
      </c>
      <c r="C513" s="31"/>
      <c r="D513" s="8" t="s">
        <v>408</v>
      </c>
      <c r="E513" s="10">
        <v>1792.6</v>
      </c>
      <c r="F513" s="10">
        <v>1670.46</v>
      </c>
      <c r="G513" s="19">
        <f t="shared" si="7"/>
        <v>93.186433113912756</v>
      </c>
      <c r="H513" s="5"/>
    </row>
    <row r="514" spans="1:17" ht="65.25" customHeight="1">
      <c r="A514" s="25"/>
      <c r="B514" s="30" t="s">
        <v>409</v>
      </c>
      <c r="C514" s="31"/>
      <c r="D514" s="8" t="s">
        <v>410</v>
      </c>
      <c r="E514" s="10">
        <v>9458.73</v>
      </c>
      <c r="F514" s="10">
        <v>7298.73</v>
      </c>
      <c r="G514" s="19">
        <f t="shared" si="7"/>
        <v>77.16395330028449</v>
      </c>
      <c r="H514" s="5"/>
    </row>
    <row r="515" spans="1:17" ht="37.5" customHeight="1">
      <c r="A515" s="25"/>
      <c r="B515" s="30" t="s">
        <v>40</v>
      </c>
      <c r="C515" s="31"/>
      <c r="D515" s="8" t="s">
        <v>410</v>
      </c>
      <c r="E515" s="10">
        <v>9458.73</v>
      </c>
      <c r="F515" s="10">
        <v>7298.73</v>
      </c>
      <c r="G515" s="19">
        <f t="shared" si="7"/>
        <v>77.16395330028449</v>
      </c>
      <c r="H515" s="5"/>
    </row>
    <row r="516" spans="1:17" ht="18" customHeight="1">
      <c r="A516" s="25"/>
      <c r="B516" s="30" t="s">
        <v>11</v>
      </c>
      <c r="C516" s="31"/>
      <c r="D516" s="8" t="s">
        <v>410</v>
      </c>
      <c r="E516" s="10">
        <v>5174.84</v>
      </c>
      <c r="F516" s="10">
        <v>3014.84</v>
      </c>
      <c r="G516" s="19">
        <f t="shared" si="7"/>
        <v>58.259579040124912</v>
      </c>
      <c r="H516" s="5"/>
    </row>
    <row r="517" spans="1:17" ht="18" customHeight="1">
      <c r="A517" s="9" t="s">
        <v>5</v>
      </c>
      <c r="B517" s="30" t="s">
        <v>13</v>
      </c>
      <c r="C517" s="31"/>
      <c r="D517" s="8" t="s">
        <v>410</v>
      </c>
      <c r="E517" s="10">
        <v>4283.8900000000003</v>
      </c>
      <c r="F517" s="10">
        <v>4283.8900000000003</v>
      </c>
      <c r="G517" s="19">
        <f t="shared" si="7"/>
        <v>100</v>
      </c>
      <c r="H517" s="5"/>
    </row>
    <row r="518" spans="1:17" ht="18.75" customHeight="1">
      <c r="A518" s="9" t="s">
        <v>5</v>
      </c>
      <c r="B518" s="30" t="s">
        <v>411</v>
      </c>
      <c r="C518" s="31"/>
      <c r="D518" s="8" t="s">
        <v>1</v>
      </c>
      <c r="E518" s="10">
        <v>4466433.08</v>
      </c>
      <c r="F518" s="20">
        <v>4401028.6301499996</v>
      </c>
      <c r="G518" s="19">
        <f t="shared" si="7"/>
        <v>98.535644692789162</v>
      </c>
      <c r="H518" s="5"/>
    </row>
    <row r="519" spans="1:17" ht="21.75" customHeight="1">
      <c r="A519" s="9" t="s">
        <v>5</v>
      </c>
      <c r="B519" s="30" t="s">
        <v>11</v>
      </c>
      <c r="C519" s="31"/>
      <c r="D519" s="8" t="s">
        <v>1</v>
      </c>
      <c r="E519" s="10">
        <f>2294950.51+963.11</f>
        <v>2295913.6199999996</v>
      </c>
      <c r="F519" s="20">
        <v>2272418.3860500003</v>
      </c>
      <c r="G519" s="19">
        <f t="shared" si="7"/>
        <v>98.976649916384957</v>
      </c>
      <c r="H519" s="5"/>
    </row>
    <row r="520" spans="1:17" ht="21.75" customHeight="1">
      <c r="A520" s="9" t="s">
        <v>5</v>
      </c>
      <c r="B520" s="30" t="s">
        <v>13</v>
      </c>
      <c r="C520" s="31"/>
      <c r="D520" s="8" t="s">
        <v>1</v>
      </c>
      <c r="E520" s="10">
        <v>1901186.16</v>
      </c>
      <c r="F520" s="20">
        <v>1861945.56406</v>
      </c>
      <c r="G520" s="19">
        <f t="shared" si="7"/>
        <v>97.935994024909164</v>
      </c>
      <c r="H520" s="5"/>
    </row>
    <row r="521" spans="1:17" ht="21.75" customHeight="1">
      <c r="A521" s="9" t="s">
        <v>5</v>
      </c>
      <c r="B521" s="30" t="s">
        <v>20</v>
      </c>
      <c r="C521" s="31"/>
      <c r="D521" s="8" t="s">
        <v>1</v>
      </c>
      <c r="E521" s="10">
        <v>269333.3</v>
      </c>
      <c r="F521" s="26">
        <v>266664.68004000001</v>
      </c>
      <c r="G521" s="19">
        <f t="shared" si="7"/>
        <v>99.009175634798979</v>
      </c>
      <c r="H521" s="5"/>
    </row>
    <row r="522" spans="1:17" ht="36" customHeight="1">
      <c r="A522" s="6"/>
      <c r="B522" s="6"/>
      <c r="C522" s="6"/>
      <c r="D522" s="3"/>
      <c r="E522" s="5"/>
      <c r="F522" s="5"/>
      <c r="H522" s="5"/>
    </row>
    <row r="523" spans="1:17" s="27" customFormat="1" ht="15" customHeight="1">
      <c r="A523" s="6"/>
      <c r="B523" s="6"/>
      <c r="C523" s="6"/>
      <c r="D523" s="3"/>
      <c r="E523" s="5"/>
      <c r="F523" s="5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</row>
    <row r="524" spans="1:17" s="27" customFormat="1" ht="15" customHeight="1">
      <c r="A524" s="6"/>
      <c r="B524" s="6"/>
      <c r="C524" s="6"/>
      <c r="D524" s="3"/>
      <c r="E524" s="5"/>
      <c r="F524" s="5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</row>
    <row r="525" spans="1:17" s="27" customFormat="1" ht="15" customHeight="1">
      <c r="A525" s="6"/>
      <c r="B525" s="6"/>
      <c r="C525" s="6"/>
      <c r="D525" s="3"/>
      <c r="E525" s="5"/>
      <c r="F525" s="5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</row>
    <row r="526" spans="1:17" s="27" customFormat="1" ht="15" customHeight="1">
      <c r="A526" s="6"/>
      <c r="B526" s="6"/>
      <c r="C526" s="6"/>
      <c r="D526" s="3"/>
      <c r="E526" s="5"/>
      <c r="F526" s="5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</row>
    <row r="527" spans="1:17" s="27" customFormat="1" ht="15" customHeight="1">
      <c r="A527" s="6"/>
      <c r="B527" s="6"/>
      <c r="C527" s="6"/>
      <c r="D527" s="3"/>
      <c r="E527" s="5"/>
      <c r="F527" s="5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</row>
    <row r="528" spans="1:17" s="27" customFormat="1" ht="15" customHeight="1">
      <c r="A528" s="6"/>
      <c r="B528" s="6"/>
      <c r="C528" s="6"/>
      <c r="D528" s="3"/>
      <c r="E528" s="5"/>
      <c r="F528" s="5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</row>
    <row r="529" spans="1:17" s="27" customFormat="1" ht="15" customHeight="1">
      <c r="A529" s="6"/>
      <c r="B529" s="6"/>
      <c r="C529" s="6"/>
      <c r="D529" s="3"/>
      <c r="E529" s="5"/>
      <c r="F529" s="5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</row>
    <row r="530" spans="1:17" s="27" customFormat="1" ht="15" customHeight="1">
      <c r="A530" s="6"/>
      <c r="B530" s="6"/>
      <c r="C530" s="6"/>
      <c r="D530" s="3"/>
      <c r="E530" s="5"/>
      <c r="F530" s="5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</row>
    <row r="531" spans="1:17" s="27" customFormat="1" ht="15" customHeight="1">
      <c r="A531" s="6"/>
      <c r="B531" s="6"/>
      <c r="C531" s="6"/>
      <c r="D531" s="3"/>
      <c r="E531" s="5"/>
      <c r="F531" s="5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</row>
    <row r="532" spans="1:17" s="27" customFormat="1" ht="15" customHeight="1">
      <c r="A532" s="6"/>
      <c r="B532" s="6"/>
      <c r="C532" s="6"/>
      <c r="D532" s="3"/>
      <c r="E532" s="5"/>
      <c r="F532" s="5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</row>
    <row r="533" spans="1:17" s="27" customFormat="1" ht="15" customHeight="1">
      <c r="A533" s="6"/>
      <c r="B533" s="6"/>
      <c r="C533" s="6"/>
      <c r="D533" s="3"/>
      <c r="E533" s="5"/>
      <c r="F533" s="5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</row>
    <row r="534" spans="1:17" s="27" customFormat="1" ht="15" customHeight="1">
      <c r="A534" s="6"/>
      <c r="B534" s="6"/>
      <c r="C534" s="6"/>
      <c r="D534" s="3"/>
      <c r="E534" s="5"/>
      <c r="F534" s="5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</row>
    <row r="535" spans="1:17" s="27" customFormat="1" ht="15" customHeight="1">
      <c r="A535" s="6"/>
      <c r="B535" s="6"/>
      <c r="C535" s="6"/>
      <c r="D535" s="3"/>
      <c r="E535" s="5"/>
      <c r="F535" s="5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</row>
    <row r="536" spans="1:17" s="27" customFormat="1" ht="15" customHeight="1">
      <c r="A536" s="6"/>
      <c r="B536" s="6"/>
      <c r="C536" s="6"/>
      <c r="D536" s="3"/>
      <c r="E536" s="5"/>
      <c r="F536" s="5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</row>
    <row r="537" spans="1:17" s="27" customFormat="1" ht="15" customHeight="1">
      <c r="A537" s="6"/>
      <c r="B537" s="6"/>
      <c r="C537" s="6"/>
      <c r="D537" s="3"/>
      <c r="E537" s="5"/>
      <c r="F537" s="5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</row>
    <row r="538" spans="1:17" s="27" customFormat="1" ht="15" customHeight="1">
      <c r="A538" s="6"/>
      <c r="B538" s="6"/>
      <c r="C538" s="6"/>
      <c r="D538" s="3"/>
      <c r="E538" s="5"/>
      <c r="F538" s="5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</row>
    <row r="539" spans="1:17" s="27" customFormat="1" ht="15" customHeight="1">
      <c r="A539" s="6"/>
      <c r="B539" s="6"/>
      <c r="C539" s="6"/>
      <c r="D539" s="3"/>
      <c r="E539" s="5"/>
      <c r="F539" s="5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</row>
    <row r="540" spans="1:17" s="27" customFormat="1" ht="15" customHeight="1">
      <c r="A540" s="6"/>
      <c r="B540" s="6"/>
      <c r="C540" s="6"/>
      <c r="D540" s="3"/>
      <c r="E540" s="5"/>
      <c r="F540" s="5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</row>
    <row r="541" spans="1:17" s="27" customFormat="1" ht="15" customHeight="1">
      <c r="A541" s="6"/>
      <c r="B541" s="6"/>
      <c r="C541" s="6"/>
      <c r="D541" s="3"/>
      <c r="E541" s="5"/>
      <c r="F541" s="5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</row>
    <row r="542" spans="1:17" s="27" customFormat="1" ht="15" customHeight="1">
      <c r="A542" s="6"/>
      <c r="B542" s="6"/>
      <c r="C542" s="6"/>
      <c r="D542" s="3"/>
      <c r="E542" s="5"/>
      <c r="F542" s="5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</row>
    <row r="543" spans="1:17" s="27" customFormat="1" ht="15" customHeight="1">
      <c r="A543" s="6"/>
      <c r="B543" s="6"/>
      <c r="C543" s="6"/>
      <c r="D543" s="3"/>
      <c r="E543" s="5"/>
      <c r="F543" s="5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</row>
    <row r="544" spans="1:17" s="27" customFormat="1" ht="15" customHeight="1">
      <c r="A544" s="6"/>
      <c r="B544" s="6"/>
      <c r="C544" s="6"/>
      <c r="D544" s="3"/>
      <c r="E544" s="5"/>
      <c r="F544" s="5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</row>
    <row r="545" spans="1:17" s="27" customFormat="1" ht="15" customHeight="1">
      <c r="A545" s="6"/>
      <c r="B545" s="6"/>
      <c r="C545" s="6"/>
      <c r="D545" s="3"/>
      <c r="E545" s="5"/>
      <c r="F545" s="5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</row>
    <row r="546" spans="1:17" s="27" customFormat="1" ht="15" customHeight="1">
      <c r="A546" s="6"/>
      <c r="B546" s="6"/>
      <c r="C546" s="6"/>
      <c r="D546" s="3"/>
      <c r="E546" s="5"/>
      <c r="F546" s="5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</row>
    <row r="547" spans="1:17" s="27" customFormat="1" ht="15" customHeight="1">
      <c r="A547" s="6"/>
      <c r="B547" s="6"/>
      <c r="C547" s="6"/>
      <c r="D547" s="3"/>
      <c r="E547" s="5"/>
      <c r="F547" s="5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</row>
    <row r="548" spans="1:17" s="27" customFormat="1" ht="15" customHeight="1">
      <c r="A548" s="6"/>
      <c r="B548" s="6"/>
      <c r="C548" s="6"/>
      <c r="D548" s="3"/>
      <c r="E548" s="5"/>
      <c r="F548" s="5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</row>
    <row r="549" spans="1:17" s="27" customFormat="1" ht="15" customHeight="1">
      <c r="A549" s="6"/>
      <c r="B549" s="6"/>
      <c r="C549" s="6"/>
      <c r="D549" s="3"/>
      <c r="E549" s="5"/>
      <c r="F549" s="5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</row>
    <row r="550" spans="1:17" s="27" customFormat="1" ht="15" customHeight="1">
      <c r="A550" s="6"/>
      <c r="B550" s="6"/>
      <c r="C550" s="6"/>
      <c r="D550" s="3"/>
      <c r="E550" s="5"/>
      <c r="F550" s="5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</row>
    <row r="551" spans="1:17" s="27" customFormat="1" ht="15" customHeight="1">
      <c r="A551" s="6"/>
      <c r="B551" s="6"/>
      <c r="C551" s="6"/>
      <c r="D551" s="3"/>
      <c r="E551" s="5"/>
      <c r="F551" s="5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</row>
    <row r="552" spans="1:17" s="27" customFormat="1" ht="15" customHeight="1">
      <c r="A552" s="6"/>
      <c r="B552" s="6"/>
      <c r="C552" s="6"/>
      <c r="D552" s="3"/>
      <c r="E552" s="5"/>
      <c r="F552" s="5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</row>
    <row r="553" spans="1:17" s="27" customFormat="1" ht="15" customHeight="1">
      <c r="A553" s="6"/>
      <c r="B553" s="6"/>
      <c r="C553" s="6"/>
      <c r="D553" s="3"/>
      <c r="E553" s="5"/>
      <c r="F553" s="5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</row>
    <row r="554" spans="1:17" s="27" customFormat="1" ht="15" customHeight="1">
      <c r="A554" s="6"/>
      <c r="B554" s="6"/>
      <c r="C554" s="6"/>
      <c r="D554" s="3"/>
      <c r="E554" s="5"/>
      <c r="F554" s="5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</row>
    <row r="555" spans="1:17" s="27" customFormat="1" ht="15" customHeight="1">
      <c r="A555" s="6"/>
      <c r="B555" s="6"/>
      <c r="C555" s="6"/>
      <c r="D555" s="3"/>
      <c r="E555" s="5"/>
      <c r="F555" s="5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</row>
    <row r="556" spans="1:17" s="27" customFormat="1" ht="15" customHeight="1">
      <c r="A556" s="6"/>
      <c r="B556" s="6"/>
      <c r="C556" s="6"/>
      <c r="D556" s="3"/>
      <c r="E556" s="5"/>
      <c r="F556" s="5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</row>
    <row r="557" spans="1:17" s="27" customFormat="1" ht="15" customHeight="1">
      <c r="A557" s="6"/>
      <c r="B557" s="6"/>
      <c r="C557" s="6"/>
      <c r="D557" s="3"/>
      <c r="E557" s="5"/>
      <c r="F557" s="5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</row>
    <row r="558" spans="1:17" s="27" customFormat="1" ht="15" customHeight="1">
      <c r="A558" s="6"/>
      <c r="B558" s="6"/>
      <c r="C558" s="6"/>
      <c r="D558" s="3"/>
      <c r="E558" s="5"/>
      <c r="F558" s="5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</row>
    <row r="559" spans="1:17" s="27" customFormat="1" ht="15" customHeight="1">
      <c r="A559" s="6"/>
      <c r="B559" s="6"/>
      <c r="C559" s="6"/>
      <c r="D559" s="3"/>
      <c r="E559" s="5"/>
      <c r="F559" s="5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</row>
    <row r="560" spans="1:17" s="27" customFormat="1" ht="15" customHeight="1">
      <c r="A560" s="6"/>
      <c r="B560" s="6"/>
      <c r="C560" s="6"/>
      <c r="D560" s="3"/>
      <c r="E560" s="5"/>
      <c r="F560" s="5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</row>
    <row r="561" spans="1:8" ht="15.75" customHeight="1">
      <c r="A561" s="12" t="s">
        <v>412</v>
      </c>
      <c r="B561" s="6"/>
      <c r="C561" s="6"/>
      <c r="D561" s="3"/>
      <c r="E561" s="5"/>
      <c r="F561" s="5"/>
      <c r="H561" s="5"/>
    </row>
    <row r="562" spans="1:8" ht="15.75" customHeight="1">
      <c r="A562" s="12" t="s">
        <v>413</v>
      </c>
      <c r="B562" s="6"/>
      <c r="C562" s="6"/>
      <c r="D562" s="3"/>
      <c r="E562" s="5"/>
      <c r="F562" s="5"/>
      <c r="H562" s="5"/>
    </row>
    <row r="563" spans="1:8">
      <c r="A563" s="12" t="s">
        <v>433</v>
      </c>
      <c r="H563" s="5"/>
    </row>
    <row r="564" spans="1:8">
      <c r="A564" s="6"/>
      <c r="H564" s="5"/>
    </row>
    <row r="565" spans="1:8">
      <c r="A565" s="6"/>
      <c r="H565" s="5"/>
    </row>
    <row r="566" spans="1:8" ht="15.75" customHeight="1">
      <c r="H566" s="5"/>
    </row>
    <row r="567" spans="1:8" ht="22.5" customHeight="1">
      <c r="H567" s="5"/>
    </row>
    <row r="568" spans="1:8" ht="24" customHeight="1">
      <c r="H568" s="5"/>
    </row>
    <row r="569" spans="1:8" ht="15.75" customHeight="1">
      <c r="H569" s="5"/>
    </row>
    <row r="570" spans="1:8" ht="15.75" customHeight="1">
      <c r="H570" s="5"/>
    </row>
    <row r="571" spans="1:8" ht="15.75" customHeight="1">
      <c r="H571" s="5"/>
    </row>
    <row r="572" spans="1:8">
      <c r="H572" s="5"/>
    </row>
    <row r="573" spans="1:8">
      <c r="H573" s="5"/>
    </row>
    <row r="574" spans="1:8" ht="47.25" customHeight="1">
      <c r="H574" s="5"/>
    </row>
    <row r="575" spans="1:8" ht="63" customHeight="1">
      <c r="H575" s="5"/>
    </row>
    <row r="576" spans="1:8">
      <c r="H576" s="5"/>
    </row>
    <row r="577" spans="8:8">
      <c r="H577" s="5"/>
    </row>
    <row r="578" spans="8:8" ht="63" customHeight="1">
      <c r="H578" s="5"/>
    </row>
    <row r="579" spans="8:8" ht="47.25" customHeight="1">
      <c r="H579" s="5"/>
    </row>
    <row r="580" spans="8:8">
      <c r="H580" s="5"/>
    </row>
    <row r="581" spans="8:8">
      <c r="H581" s="5"/>
    </row>
    <row r="582" spans="8:8" ht="47.25" customHeight="1">
      <c r="H582" s="5"/>
    </row>
    <row r="583" spans="8:8">
      <c r="H583" s="5"/>
    </row>
    <row r="584" spans="8:8">
      <c r="H584" s="5"/>
    </row>
    <row r="585" spans="8:8" ht="63" customHeight="1">
      <c r="H585" s="5"/>
    </row>
    <row r="586" spans="8:8" ht="31.5" customHeight="1">
      <c r="H586" s="5"/>
    </row>
    <row r="587" spans="8:8">
      <c r="H587" s="5"/>
    </row>
    <row r="588" spans="8:8">
      <c r="H588" s="5"/>
    </row>
    <row r="589" spans="8:8">
      <c r="H589" s="5"/>
    </row>
    <row r="590" spans="8:8">
      <c r="H590" s="5"/>
    </row>
    <row r="591" spans="8:8">
      <c r="H591" s="5"/>
    </row>
    <row r="592" spans="8:8">
      <c r="H592" s="5"/>
    </row>
    <row r="593" spans="7:8">
      <c r="H593" s="5"/>
    </row>
    <row r="594" spans="7:8">
      <c r="G594" s="5"/>
      <c r="H594" s="5"/>
    </row>
    <row r="595" spans="7:8">
      <c r="G595" s="5"/>
      <c r="H595" s="5"/>
    </row>
    <row r="596" spans="7:8">
      <c r="G596" s="5"/>
      <c r="H596" s="5"/>
    </row>
    <row r="597" spans="7:8">
      <c r="G597" s="5"/>
      <c r="H597" s="5"/>
    </row>
    <row r="598" spans="7:8">
      <c r="G598" s="5"/>
      <c r="H598" s="5"/>
    </row>
    <row r="599" spans="7:8">
      <c r="G599" s="5"/>
      <c r="H599" s="5"/>
    </row>
  </sheetData>
  <mergeCells count="518">
    <mergeCell ref="B326:C326"/>
    <mergeCell ref="E8:F8"/>
    <mergeCell ref="D7:D8"/>
    <mergeCell ref="B7:C8"/>
    <mergeCell ref="A7:A8"/>
    <mergeCell ref="B14:C14"/>
    <mergeCell ref="B15:C15"/>
    <mergeCell ref="B16:C16"/>
    <mergeCell ref="B17:C17"/>
    <mergeCell ref="B18:C18"/>
    <mergeCell ref="B19:C19"/>
    <mergeCell ref="B9:C9"/>
    <mergeCell ref="B10:C10"/>
    <mergeCell ref="B11:C11"/>
    <mergeCell ref="B12:C12"/>
    <mergeCell ref="B13:C13"/>
    <mergeCell ref="B38:C38"/>
    <mergeCell ref="B39:C39"/>
    <mergeCell ref="B37:C37"/>
    <mergeCell ref="B40:C40"/>
    <mergeCell ref="B32:C32"/>
    <mergeCell ref="B33:C33"/>
    <mergeCell ref="B34:C34"/>
    <mergeCell ref="B35:C35"/>
    <mergeCell ref="B36:C36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74:C74"/>
    <mergeCell ref="B75:C75"/>
    <mergeCell ref="B76:C76"/>
    <mergeCell ref="B77:C77"/>
    <mergeCell ref="B78:C78"/>
    <mergeCell ref="B71:C71"/>
    <mergeCell ref="B72:C72"/>
    <mergeCell ref="B73:C73"/>
    <mergeCell ref="B65:C65"/>
    <mergeCell ref="B66:C66"/>
    <mergeCell ref="B67:C67"/>
    <mergeCell ref="B68:C68"/>
    <mergeCell ref="B69:C69"/>
    <mergeCell ref="B70:C7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27:C227"/>
    <mergeCell ref="B228:C228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98:C298"/>
    <mergeCell ref="B299:C299"/>
    <mergeCell ref="B300:C300"/>
    <mergeCell ref="B301:C301"/>
    <mergeCell ref="B302:C302"/>
    <mergeCell ref="B303:C303"/>
    <mergeCell ref="B293:C293"/>
    <mergeCell ref="B294:C294"/>
    <mergeCell ref="B295:C295"/>
    <mergeCell ref="B296:C296"/>
    <mergeCell ref="B297:C297"/>
    <mergeCell ref="B310:C310"/>
    <mergeCell ref="B311:C311"/>
    <mergeCell ref="B312:C312"/>
    <mergeCell ref="B313:C313"/>
    <mergeCell ref="B314:C314"/>
    <mergeCell ref="B315:C315"/>
    <mergeCell ref="B304:C304"/>
    <mergeCell ref="B305:C305"/>
    <mergeCell ref="B306:C306"/>
    <mergeCell ref="B307:C307"/>
    <mergeCell ref="B308:C308"/>
    <mergeCell ref="B309:C309"/>
    <mergeCell ref="B322:C322"/>
    <mergeCell ref="B323:C323"/>
    <mergeCell ref="B324:C324"/>
    <mergeCell ref="B325:C325"/>
    <mergeCell ref="B316:C316"/>
    <mergeCell ref="B317:C317"/>
    <mergeCell ref="B318:C318"/>
    <mergeCell ref="B319:C319"/>
    <mergeCell ref="B320:C320"/>
    <mergeCell ref="B321:C321"/>
    <mergeCell ref="B333:C333"/>
    <mergeCell ref="B334:C334"/>
    <mergeCell ref="B335:C335"/>
    <mergeCell ref="B336:C336"/>
    <mergeCell ref="B337:C337"/>
    <mergeCell ref="B338:C338"/>
    <mergeCell ref="B327:C327"/>
    <mergeCell ref="B328:C328"/>
    <mergeCell ref="B329:C329"/>
    <mergeCell ref="B330:C330"/>
    <mergeCell ref="B331:C331"/>
    <mergeCell ref="B332:C332"/>
    <mergeCell ref="B345:C345"/>
    <mergeCell ref="B346:C346"/>
    <mergeCell ref="B347:C347"/>
    <mergeCell ref="B348:C348"/>
    <mergeCell ref="B349:C349"/>
    <mergeCell ref="B350:C350"/>
    <mergeCell ref="B339:C339"/>
    <mergeCell ref="B340:C340"/>
    <mergeCell ref="B341:C341"/>
    <mergeCell ref="B342:C342"/>
    <mergeCell ref="B343:C343"/>
    <mergeCell ref="B344:C344"/>
    <mergeCell ref="B363:C363"/>
    <mergeCell ref="B364:C364"/>
    <mergeCell ref="B365:C365"/>
    <mergeCell ref="B357:C357"/>
    <mergeCell ref="B358:C358"/>
    <mergeCell ref="B359:C359"/>
    <mergeCell ref="B360:C360"/>
    <mergeCell ref="B361:C361"/>
    <mergeCell ref="B351:C351"/>
    <mergeCell ref="B352:C352"/>
    <mergeCell ref="B353:C353"/>
    <mergeCell ref="B354:C354"/>
    <mergeCell ref="B355:C355"/>
    <mergeCell ref="B356:C356"/>
    <mergeCell ref="B362:C362"/>
    <mergeCell ref="B372:C372"/>
    <mergeCell ref="B373:C373"/>
    <mergeCell ref="B374:C374"/>
    <mergeCell ref="B375:C375"/>
    <mergeCell ref="B376:C376"/>
    <mergeCell ref="B377:C377"/>
    <mergeCell ref="B366:C366"/>
    <mergeCell ref="B367:C367"/>
    <mergeCell ref="B368:C368"/>
    <mergeCell ref="B369:C369"/>
    <mergeCell ref="B370:C370"/>
    <mergeCell ref="B371:C371"/>
    <mergeCell ref="B384:C384"/>
    <mergeCell ref="B385:C385"/>
    <mergeCell ref="B386:C386"/>
    <mergeCell ref="B387:C387"/>
    <mergeCell ref="B388:C388"/>
    <mergeCell ref="B389:C389"/>
    <mergeCell ref="B378:C378"/>
    <mergeCell ref="B379:C379"/>
    <mergeCell ref="B380:C380"/>
    <mergeCell ref="B381:C381"/>
    <mergeCell ref="B382:C382"/>
    <mergeCell ref="B383:C383"/>
    <mergeCell ref="B396:C396"/>
    <mergeCell ref="B397:C397"/>
    <mergeCell ref="B398:C398"/>
    <mergeCell ref="B399:C399"/>
    <mergeCell ref="B400:C400"/>
    <mergeCell ref="B390:C39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11:C411"/>
    <mergeCell ref="B402:C402"/>
    <mergeCell ref="B401:C401"/>
    <mergeCell ref="B403:C403"/>
    <mergeCell ref="B404:C404"/>
    <mergeCell ref="B405:C405"/>
    <mergeCell ref="B422:C422"/>
    <mergeCell ref="B423:C423"/>
    <mergeCell ref="B420:C420"/>
    <mergeCell ref="B421:C421"/>
    <mergeCell ref="B418:C418"/>
    <mergeCell ref="B417:C417"/>
    <mergeCell ref="B419:C419"/>
    <mergeCell ref="B412:C412"/>
    <mergeCell ref="B413:C413"/>
    <mergeCell ref="B414:C414"/>
    <mergeCell ref="B415:C415"/>
    <mergeCell ref="B416:C416"/>
    <mergeCell ref="B430:C430"/>
    <mergeCell ref="B431:C431"/>
    <mergeCell ref="B432:C432"/>
    <mergeCell ref="B433:C433"/>
    <mergeCell ref="B434:C434"/>
    <mergeCell ref="B435:C435"/>
    <mergeCell ref="B424:C424"/>
    <mergeCell ref="B425:C425"/>
    <mergeCell ref="B426:C426"/>
    <mergeCell ref="B427:C427"/>
    <mergeCell ref="B428:C428"/>
    <mergeCell ref="B429:C429"/>
    <mergeCell ref="B439:C439"/>
    <mergeCell ref="B440:C440"/>
    <mergeCell ref="B441:C441"/>
    <mergeCell ref="B442:C442"/>
    <mergeCell ref="B443:C443"/>
    <mergeCell ref="B444:C444"/>
    <mergeCell ref="B436:C436"/>
    <mergeCell ref="B437:C437"/>
    <mergeCell ref="B438:C438"/>
    <mergeCell ref="B448:C448"/>
    <mergeCell ref="B449:C449"/>
    <mergeCell ref="B450:C450"/>
    <mergeCell ref="B451:C451"/>
    <mergeCell ref="B452:C452"/>
    <mergeCell ref="B453:C453"/>
    <mergeCell ref="B445:C445"/>
    <mergeCell ref="B446:C446"/>
    <mergeCell ref="B447:C447"/>
    <mergeCell ref="B460:C460"/>
    <mergeCell ref="B461:C461"/>
    <mergeCell ref="B462:C462"/>
    <mergeCell ref="B463:C463"/>
    <mergeCell ref="B464:C464"/>
    <mergeCell ref="B465:C465"/>
    <mergeCell ref="B454:C454"/>
    <mergeCell ref="B455:C455"/>
    <mergeCell ref="B456:C456"/>
    <mergeCell ref="B457:C457"/>
    <mergeCell ref="B458:C458"/>
    <mergeCell ref="B459:C459"/>
    <mergeCell ref="B472:C472"/>
    <mergeCell ref="B473:C473"/>
    <mergeCell ref="B474:C474"/>
    <mergeCell ref="B475:C475"/>
    <mergeCell ref="B476:C476"/>
    <mergeCell ref="B477:C477"/>
    <mergeCell ref="B466:C466"/>
    <mergeCell ref="B467:C467"/>
    <mergeCell ref="B468:C468"/>
    <mergeCell ref="B469:C469"/>
    <mergeCell ref="B470:C470"/>
    <mergeCell ref="B471:C471"/>
    <mergeCell ref="B484:C484"/>
    <mergeCell ref="B485:C485"/>
    <mergeCell ref="B486:C486"/>
    <mergeCell ref="B487:C487"/>
    <mergeCell ref="B488:C488"/>
    <mergeCell ref="B489:C489"/>
    <mergeCell ref="B478:C478"/>
    <mergeCell ref="B479:C479"/>
    <mergeCell ref="B480:C480"/>
    <mergeCell ref="B481:C481"/>
    <mergeCell ref="B482:C482"/>
    <mergeCell ref="B483:C483"/>
    <mergeCell ref="B496:C496"/>
    <mergeCell ref="B497:C497"/>
    <mergeCell ref="B498:C498"/>
    <mergeCell ref="B499:C499"/>
    <mergeCell ref="B500:C500"/>
    <mergeCell ref="B501:C501"/>
    <mergeCell ref="B490:C490"/>
    <mergeCell ref="B491:C491"/>
    <mergeCell ref="B492:C492"/>
    <mergeCell ref="B493:C493"/>
    <mergeCell ref="B494:C494"/>
    <mergeCell ref="B495:C495"/>
    <mergeCell ref="B508:C508"/>
    <mergeCell ref="B509:C509"/>
    <mergeCell ref="B510:C510"/>
    <mergeCell ref="B502:C502"/>
    <mergeCell ref="B503:C503"/>
    <mergeCell ref="B504:C504"/>
    <mergeCell ref="B505:C505"/>
    <mergeCell ref="B506:C506"/>
    <mergeCell ref="B507:C507"/>
    <mergeCell ref="B517:C517"/>
    <mergeCell ref="B518:C518"/>
    <mergeCell ref="B519:C519"/>
    <mergeCell ref="B520:C520"/>
    <mergeCell ref="B521:C521"/>
    <mergeCell ref="B511:C511"/>
    <mergeCell ref="B512:C512"/>
    <mergeCell ref="B513:C513"/>
    <mergeCell ref="B514:C514"/>
    <mergeCell ref="B515:C515"/>
    <mergeCell ref="B516:C516"/>
    <mergeCell ref="A5:G5"/>
    <mergeCell ref="B29:C29"/>
    <mergeCell ref="B30:C30"/>
    <mergeCell ref="B28:C28"/>
    <mergeCell ref="B31:C31"/>
    <mergeCell ref="B23:C23"/>
    <mergeCell ref="B24:C24"/>
    <mergeCell ref="B25:C25"/>
    <mergeCell ref="B26:C26"/>
    <mergeCell ref="B27:C27"/>
    <mergeCell ref="B20:C20"/>
    <mergeCell ref="B21:C21"/>
    <mergeCell ref="B22:C22"/>
  </mergeCells>
  <pageMargins left="0.70866141732283472" right="0.39370078740157483" top="0.74803149606299213" bottom="0.74803149606299213" header="0.31496062992125984" footer="0.31496062992125984"/>
  <pageSetup paperSize="9" scale="75" firstPageNumber="165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kozlova</cp:lastModifiedBy>
  <cp:lastPrinted>2021-04-28T02:41:23Z</cp:lastPrinted>
  <dcterms:created xsi:type="dcterms:W3CDTF">2007-01-31T11:43:07Z</dcterms:created>
  <dcterms:modified xsi:type="dcterms:W3CDTF">2021-04-30T03:20:54Z</dcterms:modified>
</cp:coreProperties>
</file>